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2760" yWindow="32760" windowWidth="15570" windowHeight="9120" tabRatio="906"/>
  </bookViews>
  <sheets>
    <sheet name="2.1.1&amp;2.1.2" sheetId="11" r:id="rId1"/>
  </sheets>
  <definedNames>
    <definedName name="_xlnm.Print_Area" localSheetId="0">'2.1.1&amp;2.1.2'!$B$2:$Q$81</definedName>
  </definedNames>
  <calcPr calcId="124519"/>
</workbook>
</file>

<file path=xl/calcChain.xml><?xml version="1.0" encoding="utf-8"?>
<calcChain xmlns="http://schemas.openxmlformats.org/spreadsheetml/2006/main">
  <c r="F31" i="11"/>
  <c r="G31"/>
  <c r="H31"/>
  <c r="I31"/>
  <c r="J31"/>
  <c r="K31"/>
  <c r="I10" l="1"/>
  <c r="F70"/>
  <c r="G70"/>
  <c r="H70"/>
  <c r="I70"/>
  <c r="J70"/>
  <c r="K70"/>
  <c r="F71"/>
  <c r="G71"/>
  <c r="H71"/>
  <c r="I71"/>
  <c r="J71"/>
  <c r="K71"/>
  <c r="F72"/>
  <c r="G72"/>
  <c r="H72"/>
  <c r="I72"/>
  <c r="J72"/>
  <c r="K72"/>
  <c r="F73"/>
  <c r="G73"/>
  <c r="H73"/>
  <c r="I73"/>
  <c r="J73"/>
  <c r="K73"/>
  <c r="F74"/>
  <c r="G74"/>
  <c r="H74"/>
  <c r="I74"/>
  <c r="J74"/>
  <c r="K74"/>
  <c r="F75"/>
  <c r="G75"/>
  <c r="H75"/>
  <c r="I75"/>
  <c r="J75"/>
  <c r="K75"/>
  <c r="F76"/>
  <c r="G76"/>
  <c r="H76"/>
  <c r="I76"/>
  <c r="J76"/>
  <c r="K76"/>
  <c r="F77"/>
  <c r="G77"/>
  <c r="H77"/>
  <c r="I77"/>
  <c r="J77"/>
  <c r="K77"/>
  <c r="F78"/>
  <c r="G78"/>
  <c r="H78"/>
  <c r="I78"/>
  <c r="J78"/>
  <c r="K78"/>
  <c r="F79"/>
  <c r="G79"/>
  <c r="H79"/>
  <c r="I79"/>
  <c r="J79"/>
  <c r="K79"/>
  <c r="F80"/>
  <c r="G80"/>
  <c r="H80"/>
  <c r="I80"/>
  <c r="J80"/>
  <c r="K80"/>
  <c r="F81"/>
  <c r="G81"/>
  <c r="H81"/>
  <c r="I81"/>
  <c r="J81"/>
  <c r="K81"/>
  <c r="K69"/>
  <c r="J69"/>
  <c r="I69"/>
  <c r="H69"/>
  <c r="G69"/>
  <c r="F69"/>
  <c r="F54"/>
  <c r="G54"/>
  <c r="H54"/>
  <c r="I54"/>
  <c r="J54"/>
  <c r="K54"/>
  <c r="F55"/>
  <c r="G55"/>
  <c r="H55"/>
  <c r="I55"/>
  <c r="J55"/>
  <c r="K55"/>
  <c r="F56"/>
  <c r="G56"/>
  <c r="H56"/>
  <c r="I56"/>
  <c r="J56"/>
  <c r="K56"/>
  <c r="F57"/>
  <c r="G57"/>
  <c r="H57"/>
  <c r="I57"/>
  <c r="J57"/>
  <c r="K57"/>
  <c r="F58"/>
  <c r="G58"/>
  <c r="H58"/>
  <c r="I58"/>
  <c r="J58"/>
  <c r="K58"/>
  <c r="F59"/>
  <c r="G59"/>
  <c r="H59"/>
  <c r="I59"/>
  <c r="J59"/>
  <c r="K59"/>
  <c r="F60"/>
  <c r="G60"/>
  <c r="H60"/>
  <c r="I60"/>
  <c r="J60"/>
  <c r="K60"/>
  <c r="F61"/>
  <c r="G61"/>
  <c r="H61"/>
  <c r="I61"/>
  <c r="J61"/>
  <c r="K61"/>
  <c r="F62"/>
  <c r="G62"/>
  <c r="H62"/>
  <c r="I62"/>
  <c r="J62"/>
  <c r="K62"/>
  <c r="F63"/>
  <c r="G63"/>
  <c r="H63"/>
  <c r="I63"/>
  <c r="J63"/>
  <c r="K63"/>
  <c r="F64"/>
  <c r="G64"/>
  <c r="H64"/>
  <c r="I64"/>
  <c r="J64"/>
  <c r="K64"/>
  <c r="F65"/>
  <c r="G65"/>
  <c r="H65"/>
  <c r="I65"/>
  <c r="J65"/>
  <c r="K65"/>
  <c r="K53"/>
  <c r="J53"/>
  <c r="I53"/>
  <c r="H53"/>
  <c r="G53"/>
  <c r="F53"/>
  <c r="F38"/>
  <c r="G38"/>
  <c r="H38"/>
  <c r="I38"/>
  <c r="J38"/>
  <c r="K38"/>
  <c r="F39"/>
  <c r="G39"/>
  <c r="H39"/>
  <c r="I39"/>
  <c r="J39"/>
  <c r="K39"/>
  <c r="F40"/>
  <c r="G40"/>
  <c r="H40"/>
  <c r="I40"/>
  <c r="J40"/>
  <c r="K40"/>
  <c r="F41"/>
  <c r="G41"/>
  <c r="H41"/>
  <c r="I41"/>
  <c r="J41"/>
  <c r="K41"/>
  <c r="F42"/>
  <c r="G42"/>
  <c r="H42"/>
  <c r="I42"/>
  <c r="J42"/>
  <c r="K42"/>
  <c r="F43"/>
  <c r="G43"/>
  <c r="H43"/>
  <c r="I43"/>
  <c r="J43"/>
  <c r="K43"/>
  <c r="F44"/>
  <c r="G44"/>
  <c r="H44"/>
  <c r="I44"/>
  <c r="J44"/>
  <c r="K44"/>
  <c r="F45"/>
  <c r="G45"/>
  <c r="H45"/>
  <c r="I45"/>
  <c r="J45"/>
  <c r="K45"/>
  <c r="F46"/>
  <c r="G46"/>
  <c r="H46"/>
  <c r="I46"/>
  <c r="J46"/>
  <c r="K46"/>
  <c r="F47"/>
  <c r="G47"/>
  <c r="H47"/>
  <c r="I47"/>
  <c r="J47"/>
  <c r="K47"/>
  <c r="F48"/>
  <c r="G48"/>
  <c r="H48"/>
  <c r="I48"/>
  <c r="J48"/>
  <c r="K48"/>
  <c r="F49"/>
  <c r="G49"/>
  <c r="H49"/>
  <c r="I49"/>
  <c r="J49"/>
  <c r="K49"/>
  <c r="K37"/>
  <c r="J37"/>
  <c r="I37"/>
  <c r="H37"/>
  <c r="G37"/>
  <c r="F37"/>
  <c r="F22"/>
  <c r="G22"/>
  <c r="H22"/>
  <c r="I22"/>
  <c r="J22"/>
  <c r="K22"/>
  <c r="F23"/>
  <c r="G23"/>
  <c r="H23"/>
  <c r="I23"/>
  <c r="J23"/>
  <c r="K23"/>
  <c r="F24"/>
  <c r="G24"/>
  <c r="H24"/>
  <c r="I24"/>
  <c r="J24"/>
  <c r="K24"/>
  <c r="F25"/>
  <c r="G25"/>
  <c r="H25"/>
  <c r="I25"/>
  <c r="J25"/>
  <c r="K25"/>
  <c r="F26"/>
  <c r="G26"/>
  <c r="H26"/>
  <c r="I26"/>
  <c r="J26"/>
  <c r="K26"/>
  <c r="F27"/>
  <c r="G27"/>
  <c r="H27"/>
  <c r="I27"/>
  <c r="J27"/>
  <c r="K27"/>
  <c r="F28"/>
  <c r="G28"/>
  <c r="H28"/>
  <c r="I28"/>
  <c r="J28"/>
  <c r="K28"/>
  <c r="F29"/>
  <c r="G29"/>
  <c r="H29"/>
  <c r="I29"/>
  <c r="J29"/>
  <c r="K29"/>
  <c r="F30"/>
  <c r="G30"/>
  <c r="H30"/>
  <c r="I30"/>
  <c r="J30"/>
  <c r="K30"/>
  <c r="F32"/>
  <c r="G32"/>
  <c r="H32"/>
  <c r="I32"/>
  <c r="J32"/>
  <c r="K32"/>
  <c r="F33"/>
  <c r="G33"/>
  <c r="H33"/>
  <c r="I33"/>
  <c r="J33"/>
  <c r="K33"/>
  <c r="K21"/>
  <c r="J21"/>
  <c r="I21"/>
  <c r="H21"/>
  <c r="G21"/>
  <c r="F21"/>
  <c r="J8"/>
  <c r="J9"/>
  <c r="J10"/>
  <c r="J11"/>
  <c r="J12"/>
  <c r="J13"/>
  <c r="J14"/>
  <c r="J15"/>
  <c r="J16"/>
  <c r="J17"/>
  <c r="J7"/>
  <c r="H8"/>
  <c r="H9"/>
  <c r="H10"/>
  <c r="H11"/>
  <c r="H12"/>
  <c r="H13"/>
  <c r="H14"/>
  <c r="H15"/>
  <c r="H16"/>
  <c r="H17"/>
  <c r="H7"/>
  <c r="F8"/>
  <c r="F9"/>
  <c r="F10"/>
  <c r="F11"/>
  <c r="F12"/>
  <c r="F13"/>
  <c r="F14"/>
  <c r="F15"/>
  <c r="F16"/>
  <c r="F17"/>
  <c r="F7"/>
  <c r="G8"/>
  <c r="G9"/>
  <c r="G10"/>
  <c r="G11"/>
  <c r="G12"/>
  <c r="G13"/>
  <c r="G14"/>
  <c r="G15"/>
  <c r="G16"/>
  <c r="G17"/>
  <c r="G7"/>
  <c r="I8"/>
  <c r="I9"/>
  <c r="I11"/>
  <c r="I12"/>
  <c r="I13"/>
  <c r="I14"/>
  <c r="I15"/>
  <c r="I16"/>
  <c r="I17"/>
  <c r="I7"/>
  <c r="K8"/>
  <c r="K9"/>
  <c r="K10"/>
  <c r="K11"/>
  <c r="K12"/>
  <c r="K13"/>
  <c r="K14"/>
  <c r="K15"/>
  <c r="K16"/>
  <c r="K17"/>
  <c r="K7"/>
</calcChain>
</file>

<file path=xl/sharedStrings.xml><?xml version="1.0" encoding="utf-8"?>
<sst xmlns="http://schemas.openxmlformats.org/spreadsheetml/2006/main" count="223" uniqueCount="47">
  <si>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</si>
  <si>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</si>
  <si>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</si>
  <si>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</si>
  <si>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</si>
  <si>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</si>
  <si>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</si>
  <si>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Programme Code</t>
  </si>
  <si>
    <t>Programme name</t>
  </si>
  <si>
    <t>Number of Students admitted</t>
  </si>
  <si>
    <t>Number of seats sanctioned</t>
  </si>
  <si>
    <t>Divyangjan</t>
  </si>
  <si>
    <t>B.Tech - Civil Engineering</t>
  </si>
  <si>
    <t>B.Tech - Electrical &amp; Electronics Engineering</t>
  </si>
  <si>
    <t>B.Tech - Mechanical Engineering</t>
  </si>
  <si>
    <t>B.Tech - Electronics &amp; Communication Engineering</t>
  </si>
  <si>
    <t>B.Tech - Computer Science &amp; Engineering</t>
  </si>
  <si>
    <t xml:space="preserve">B.Tech - Computer Science &amp; Engineering  With Artificial Intelligence </t>
  </si>
  <si>
    <t>Master of Business Admistration</t>
  </si>
  <si>
    <t>E00</t>
  </si>
  <si>
    <t>A01</t>
  </si>
  <si>
    <t>A02</t>
  </si>
  <si>
    <t>A03</t>
  </si>
  <si>
    <t>A04</t>
  </si>
  <si>
    <t>A05</t>
  </si>
  <si>
    <t>A31</t>
  </si>
  <si>
    <t>M.Tech. Structural Engineering</t>
  </si>
  <si>
    <t>D20</t>
  </si>
  <si>
    <t>M.Tech. Highway Engineering</t>
  </si>
  <si>
    <t>D93</t>
  </si>
  <si>
    <t>M.Tech. Power Electronics</t>
  </si>
  <si>
    <t>D43</t>
  </si>
  <si>
    <t>M.Tech. Machine Design</t>
  </si>
  <si>
    <t>D15</t>
  </si>
  <si>
    <t>M.Tech. VLSI system design</t>
  </si>
  <si>
    <t>D57</t>
  </si>
  <si>
    <t>M.Tech. Embeded Systems</t>
  </si>
  <si>
    <t>D55</t>
  </si>
  <si>
    <t>M.Tech. Computer Science and Engineering</t>
  </si>
  <si>
    <t>D58</t>
  </si>
  <si>
    <t>Year (2021-22)</t>
  </si>
  <si>
    <t>Year (2020-21)</t>
  </si>
  <si>
    <t>Year (2019-20)</t>
  </si>
  <si>
    <t>Year (2018-19)</t>
  </si>
  <si>
    <t>Year (2017-18)</t>
  </si>
  <si>
    <t xml:space="preserve">2.1.2  Percentage of seats filled against seats reserved for various categories (SC, ST, OBC, Divyangjan, etc. as per applicable reservation policy) during the last five years
( exclusive of supernumerary seats) </t>
  </si>
  <si>
    <t>2.1.1 Enrolment Percentage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</si>
</sst>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1D1B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0" xfId="0" applyBorder="1"/>
    <xf numFmtId="1" fontId="0" fillId="0" borderId="0" xfId="0" applyNumberForma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1"/>
  <sheetViews>
    <sheetView tabSelected="1" view="pageBreakPreview" topLeftCell="A34" zoomScale="60" zoomScaleNormal="80" workbookViewId="0">
      <selection activeCell="F48" sqref="F48"/>
    </sheetView>
  </sheetViews>
  <sheetFormatPr defaultColWidth="30.140625" defaultRowHeight="15"/>
  <cols>
    <col min="1" max="1" width="8" customWidth="1"/>
    <col min="2" max="2" width="70.140625" customWidth="1"/>
    <col min="3" max="3" width="26.28515625" customWidth="1"/>
    <col min="4" max="4" width="17.42578125" customWidth="1"/>
    <col min="5" max="5" width="15.42578125" customWidth="1"/>
    <col min="6" max="6" width="6.5703125" customWidth="1"/>
    <col min="7" max="7" width="5" customWidth="1"/>
    <col min="8" max="8" width="10.5703125" customWidth="1"/>
    <col min="9" max="9" width="16.85546875" customWidth="1"/>
    <col min="10" max="10" width="6.85546875" customWidth="1"/>
    <col min="11" max="11" width="11.42578125" customWidth="1"/>
    <col min="12" max="12" width="6.42578125" customWidth="1"/>
    <col min="13" max="13" width="8.140625" customWidth="1"/>
    <col min="14" max="14" width="7.5703125" customWidth="1"/>
    <col min="15" max="15" width="16.42578125" customWidth="1"/>
    <col min="16" max="16" width="8.28515625" customWidth="1"/>
    <col min="17" max="17" width="17.140625" customWidth="1"/>
    <col min="18" max="18" width="10.140625" customWidth="1"/>
    <col min="19" max="19" width="10.28515625" customWidth="1"/>
    <col min="20" max="20" width="11.5703125" customWidth="1"/>
  </cols>
  <sheetData>
    <row r="2" spans="1:19" ht="36" customHeight="1">
      <c r="A2" s="1"/>
      <c r="B2" s="9" t="s">
        <v>46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9" ht="35.25" customHeight="1">
      <c r="B3" s="25" t="s">
        <v>45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9" ht="33" customHeight="1">
      <c r="B4" s="30" t="s">
        <v>40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19" ht="33" customHeight="1">
      <c r="B5" s="33" t="s">
        <v>8</v>
      </c>
      <c r="C5" s="33" t="s">
        <v>7</v>
      </c>
      <c r="D5" s="29" t="s">
        <v>10</v>
      </c>
      <c r="E5" s="29" t="s">
        <v>9</v>
      </c>
      <c r="F5" s="29" t="s">
        <v>6</v>
      </c>
      <c r="G5" s="29"/>
      <c r="H5" s="29"/>
      <c r="I5" s="29"/>
      <c r="J5" s="29"/>
      <c r="K5" s="29"/>
      <c r="L5" s="29" t="s">
        <v>0</v>
      </c>
      <c r="M5" s="29"/>
      <c r="N5" s="29"/>
      <c r="O5" s="29"/>
      <c r="P5" s="29"/>
      <c r="Q5" s="29"/>
    </row>
    <row r="6" spans="1:19" ht="68.25" customHeight="1">
      <c r="B6" s="33"/>
      <c r="C6" s="33"/>
      <c r="D6" s="29"/>
      <c r="E6" s="29"/>
      <c r="F6" s="7" t="s">
        <v>1</v>
      </c>
      <c r="G6" s="7" t="s">
        <v>2</v>
      </c>
      <c r="H6" s="7" t="s">
        <v>3</v>
      </c>
      <c r="I6" s="8" t="s">
        <v>11</v>
      </c>
      <c r="J6" s="8" t="s">
        <v>4</v>
      </c>
      <c r="K6" s="8" t="s">
        <v>5</v>
      </c>
      <c r="L6" s="7" t="s">
        <v>1</v>
      </c>
      <c r="M6" s="7" t="s">
        <v>2</v>
      </c>
      <c r="N6" s="7" t="s">
        <v>3</v>
      </c>
      <c r="O6" s="8" t="s">
        <v>11</v>
      </c>
      <c r="P6" s="7" t="s">
        <v>4</v>
      </c>
      <c r="Q6" s="8" t="s">
        <v>5</v>
      </c>
    </row>
    <row r="7" spans="1:19" ht="33" customHeight="1">
      <c r="B7" s="9" t="s">
        <v>12</v>
      </c>
      <c r="C7" s="10" t="s">
        <v>20</v>
      </c>
      <c r="D7" s="10">
        <v>60</v>
      </c>
      <c r="E7" s="11">
        <v>49</v>
      </c>
      <c r="F7" s="12">
        <f>D7*15%</f>
        <v>9</v>
      </c>
      <c r="G7" s="12">
        <f>D7*6%</f>
        <v>3.5999999999999996</v>
      </c>
      <c r="H7" s="12">
        <f>D7*29%</f>
        <v>17.399999999999999</v>
      </c>
      <c r="I7" s="12">
        <f>D7*3%</f>
        <v>1.7999999999999998</v>
      </c>
      <c r="J7" s="12">
        <f>D7*43.5%</f>
        <v>26.1</v>
      </c>
      <c r="K7" s="12">
        <f>D7*3.5%</f>
        <v>2.1</v>
      </c>
      <c r="L7" s="10">
        <v>10</v>
      </c>
      <c r="M7" s="10">
        <v>1</v>
      </c>
      <c r="N7" s="10">
        <v>26</v>
      </c>
      <c r="O7" s="10">
        <v>0</v>
      </c>
      <c r="P7" s="10">
        <v>12</v>
      </c>
      <c r="Q7" s="10">
        <v>0</v>
      </c>
      <c r="R7" s="3"/>
      <c r="S7" s="4"/>
    </row>
    <row r="8" spans="1:19" ht="33" customHeight="1">
      <c r="B8" s="9" t="s">
        <v>13</v>
      </c>
      <c r="C8" s="10" t="s">
        <v>21</v>
      </c>
      <c r="D8" s="10">
        <v>30</v>
      </c>
      <c r="E8" s="13">
        <v>33</v>
      </c>
      <c r="F8" s="12">
        <f t="shared" ref="F8:F17" si="0">D8*15%</f>
        <v>4.5</v>
      </c>
      <c r="G8" s="12">
        <f t="shared" ref="G8:G17" si="1">D8*6%</f>
        <v>1.7999999999999998</v>
      </c>
      <c r="H8" s="12">
        <f t="shared" ref="H8:H17" si="2">D8*29%</f>
        <v>8.6999999999999993</v>
      </c>
      <c r="I8" s="12">
        <f t="shared" ref="I8:I17" si="3">D8*3%</f>
        <v>0.89999999999999991</v>
      </c>
      <c r="J8" s="12">
        <f t="shared" ref="J8:J17" si="4">D8*43.5%</f>
        <v>13.05</v>
      </c>
      <c r="K8" s="12">
        <f t="shared" ref="K8:K17" si="5">D8*3.5%</f>
        <v>1.05</v>
      </c>
      <c r="L8" s="10">
        <v>6</v>
      </c>
      <c r="M8" s="10">
        <v>0</v>
      </c>
      <c r="N8" s="10">
        <v>18</v>
      </c>
      <c r="O8" s="10">
        <v>0</v>
      </c>
      <c r="P8" s="10">
        <v>9</v>
      </c>
      <c r="Q8" s="10">
        <v>0</v>
      </c>
      <c r="R8" s="3"/>
      <c r="S8" s="4"/>
    </row>
    <row r="9" spans="1:19" ht="33" customHeight="1">
      <c r="B9" s="9" t="s">
        <v>14</v>
      </c>
      <c r="C9" s="10" t="s">
        <v>22</v>
      </c>
      <c r="D9" s="10">
        <v>60</v>
      </c>
      <c r="E9" s="13">
        <v>50</v>
      </c>
      <c r="F9" s="12">
        <f t="shared" si="0"/>
        <v>9</v>
      </c>
      <c r="G9" s="12">
        <f t="shared" si="1"/>
        <v>3.5999999999999996</v>
      </c>
      <c r="H9" s="12">
        <f t="shared" si="2"/>
        <v>17.399999999999999</v>
      </c>
      <c r="I9" s="12">
        <f t="shared" si="3"/>
        <v>1.7999999999999998</v>
      </c>
      <c r="J9" s="12">
        <f t="shared" si="4"/>
        <v>26.1</v>
      </c>
      <c r="K9" s="12">
        <f t="shared" si="5"/>
        <v>2.1</v>
      </c>
      <c r="L9" s="10">
        <v>4</v>
      </c>
      <c r="M9" s="10">
        <v>0</v>
      </c>
      <c r="N9" s="10">
        <v>34</v>
      </c>
      <c r="O9" s="10">
        <v>0</v>
      </c>
      <c r="P9" s="10">
        <v>12</v>
      </c>
      <c r="Q9" s="10">
        <v>0</v>
      </c>
      <c r="R9" s="3"/>
      <c r="S9" s="4"/>
    </row>
    <row r="10" spans="1:19" ht="33" customHeight="1">
      <c r="B10" s="9" t="s">
        <v>15</v>
      </c>
      <c r="C10" s="10" t="s">
        <v>23</v>
      </c>
      <c r="D10" s="10">
        <v>120</v>
      </c>
      <c r="E10" s="13">
        <v>138</v>
      </c>
      <c r="F10" s="12">
        <f t="shared" si="0"/>
        <v>18</v>
      </c>
      <c r="G10" s="12">
        <f t="shared" si="1"/>
        <v>7.1999999999999993</v>
      </c>
      <c r="H10" s="12">
        <f t="shared" si="2"/>
        <v>34.799999999999997</v>
      </c>
      <c r="I10" s="12">
        <f t="shared" si="3"/>
        <v>3.5999999999999996</v>
      </c>
      <c r="J10" s="12">
        <f t="shared" si="4"/>
        <v>52.2</v>
      </c>
      <c r="K10" s="12">
        <f t="shared" si="5"/>
        <v>4.2</v>
      </c>
      <c r="L10" s="10">
        <v>10</v>
      </c>
      <c r="M10" s="10">
        <v>0</v>
      </c>
      <c r="N10" s="10">
        <v>74</v>
      </c>
      <c r="O10" s="10">
        <v>0</v>
      </c>
      <c r="P10" s="10">
        <v>54</v>
      </c>
      <c r="Q10" s="10">
        <v>0</v>
      </c>
      <c r="R10" s="3"/>
      <c r="S10" s="5"/>
    </row>
    <row r="11" spans="1:19" ht="33" customHeight="1">
      <c r="B11" s="9" t="s">
        <v>16</v>
      </c>
      <c r="C11" s="10" t="s">
        <v>24</v>
      </c>
      <c r="D11" s="10">
        <v>60</v>
      </c>
      <c r="E11" s="13">
        <v>72</v>
      </c>
      <c r="F11" s="12">
        <f t="shared" si="0"/>
        <v>9</v>
      </c>
      <c r="G11" s="12">
        <f t="shared" si="1"/>
        <v>3.5999999999999996</v>
      </c>
      <c r="H11" s="12">
        <f t="shared" si="2"/>
        <v>17.399999999999999</v>
      </c>
      <c r="I11" s="12">
        <f t="shared" si="3"/>
        <v>1.7999999999999998</v>
      </c>
      <c r="J11" s="12">
        <f t="shared" si="4"/>
        <v>26.1</v>
      </c>
      <c r="K11" s="12">
        <f t="shared" si="5"/>
        <v>2.1</v>
      </c>
      <c r="L11" s="10">
        <v>10</v>
      </c>
      <c r="M11" s="10">
        <v>1</v>
      </c>
      <c r="N11" s="10">
        <v>35</v>
      </c>
      <c r="O11" s="10">
        <v>0</v>
      </c>
      <c r="P11" s="10">
        <v>26</v>
      </c>
      <c r="Q11" s="10">
        <v>0</v>
      </c>
      <c r="R11" s="3"/>
      <c r="S11" s="4"/>
    </row>
    <row r="12" spans="1:19" ht="33" customHeight="1">
      <c r="B12" s="9" t="s">
        <v>17</v>
      </c>
      <c r="C12" s="10" t="s">
        <v>25</v>
      </c>
      <c r="D12" s="10">
        <v>120</v>
      </c>
      <c r="E12" s="13">
        <v>133</v>
      </c>
      <c r="F12" s="12">
        <f t="shared" si="0"/>
        <v>18</v>
      </c>
      <c r="G12" s="12">
        <f t="shared" si="1"/>
        <v>7.1999999999999993</v>
      </c>
      <c r="H12" s="12">
        <f t="shared" si="2"/>
        <v>34.799999999999997</v>
      </c>
      <c r="I12" s="12">
        <f t="shared" si="3"/>
        <v>3.5999999999999996</v>
      </c>
      <c r="J12" s="12">
        <f t="shared" si="4"/>
        <v>52.2</v>
      </c>
      <c r="K12" s="12">
        <f t="shared" si="5"/>
        <v>4.2</v>
      </c>
      <c r="L12" s="10">
        <v>6</v>
      </c>
      <c r="M12" s="10">
        <v>0</v>
      </c>
      <c r="N12" s="10">
        <v>70</v>
      </c>
      <c r="O12" s="10">
        <v>0</v>
      </c>
      <c r="P12" s="10">
        <v>57</v>
      </c>
      <c r="Q12" s="10">
        <v>0</v>
      </c>
      <c r="R12" s="3"/>
      <c r="S12" s="4"/>
    </row>
    <row r="13" spans="1:19" ht="33" customHeight="1">
      <c r="B13" s="9" t="s">
        <v>18</v>
      </c>
      <c r="C13" s="10" t="s">
        <v>19</v>
      </c>
      <c r="D13" s="11">
        <v>180</v>
      </c>
      <c r="E13" s="11">
        <v>44</v>
      </c>
      <c r="F13" s="12">
        <f t="shared" si="0"/>
        <v>27</v>
      </c>
      <c r="G13" s="12">
        <f t="shared" si="1"/>
        <v>10.799999999999999</v>
      </c>
      <c r="H13" s="12">
        <f t="shared" si="2"/>
        <v>52.199999999999996</v>
      </c>
      <c r="I13" s="12">
        <f t="shared" si="3"/>
        <v>5.3999999999999995</v>
      </c>
      <c r="J13" s="12">
        <f t="shared" si="4"/>
        <v>78.3</v>
      </c>
      <c r="K13" s="12">
        <f t="shared" si="5"/>
        <v>6.3000000000000007</v>
      </c>
      <c r="L13" s="10">
        <v>4</v>
      </c>
      <c r="M13" s="10">
        <v>0</v>
      </c>
      <c r="N13" s="10">
        <v>23</v>
      </c>
      <c r="O13" s="10">
        <v>0</v>
      </c>
      <c r="P13" s="10">
        <v>17</v>
      </c>
      <c r="Q13" s="10">
        <v>0</v>
      </c>
      <c r="R13" s="3"/>
      <c r="S13" s="4"/>
    </row>
    <row r="14" spans="1:19" ht="33" customHeight="1">
      <c r="B14" s="14" t="s">
        <v>26</v>
      </c>
      <c r="C14" s="15" t="s">
        <v>27</v>
      </c>
      <c r="D14" s="11">
        <v>12</v>
      </c>
      <c r="E14" s="11">
        <v>2</v>
      </c>
      <c r="F14" s="12">
        <f t="shared" si="0"/>
        <v>1.7999999999999998</v>
      </c>
      <c r="G14" s="12">
        <f t="shared" si="1"/>
        <v>0.72</v>
      </c>
      <c r="H14" s="12">
        <f t="shared" si="2"/>
        <v>3.4799999999999995</v>
      </c>
      <c r="I14" s="12">
        <f t="shared" si="3"/>
        <v>0.36</v>
      </c>
      <c r="J14" s="12">
        <f t="shared" si="4"/>
        <v>5.22</v>
      </c>
      <c r="K14" s="12">
        <f t="shared" si="5"/>
        <v>0.42000000000000004</v>
      </c>
      <c r="L14" s="10">
        <v>0</v>
      </c>
      <c r="M14" s="10">
        <v>0</v>
      </c>
      <c r="N14" s="10">
        <v>1</v>
      </c>
      <c r="O14" s="10">
        <v>0</v>
      </c>
      <c r="P14" s="10">
        <v>1</v>
      </c>
      <c r="Q14" s="10">
        <v>0</v>
      </c>
      <c r="R14" s="3"/>
      <c r="S14" s="4"/>
    </row>
    <row r="15" spans="1:19" ht="33" customHeight="1">
      <c r="B15" s="14" t="s">
        <v>30</v>
      </c>
      <c r="C15" s="15" t="s">
        <v>31</v>
      </c>
      <c r="D15" s="11">
        <v>18</v>
      </c>
      <c r="E15" s="11">
        <v>4</v>
      </c>
      <c r="F15" s="12">
        <f t="shared" si="0"/>
        <v>2.6999999999999997</v>
      </c>
      <c r="G15" s="12">
        <f t="shared" si="1"/>
        <v>1.08</v>
      </c>
      <c r="H15" s="12">
        <f t="shared" si="2"/>
        <v>5.22</v>
      </c>
      <c r="I15" s="12">
        <f t="shared" si="3"/>
        <v>0.54</v>
      </c>
      <c r="J15" s="12">
        <f t="shared" si="4"/>
        <v>7.83</v>
      </c>
      <c r="K15" s="12">
        <f t="shared" si="5"/>
        <v>0.63000000000000012</v>
      </c>
      <c r="L15" s="10">
        <v>0</v>
      </c>
      <c r="M15" s="10">
        <v>0</v>
      </c>
      <c r="N15" s="10">
        <v>2</v>
      </c>
      <c r="O15" s="10">
        <v>0</v>
      </c>
      <c r="P15" s="10">
        <v>2</v>
      </c>
      <c r="Q15" s="10">
        <v>0</v>
      </c>
      <c r="R15" s="3"/>
      <c r="S15" s="4"/>
    </row>
    <row r="16" spans="1:19" ht="33" customHeight="1">
      <c r="B16" s="14" t="s">
        <v>34</v>
      </c>
      <c r="C16" s="15" t="s">
        <v>35</v>
      </c>
      <c r="D16" s="11">
        <v>18</v>
      </c>
      <c r="E16" s="11">
        <v>3</v>
      </c>
      <c r="F16" s="12">
        <f t="shared" si="0"/>
        <v>2.6999999999999997</v>
      </c>
      <c r="G16" s="12">
        <f t="shared" si="1"/>
        <v>1.08</v>
      </c>
      <c r="H16" s="12">
        <f t="shared" si="2"/>
        <v>5.22</v>
      </c>
      <c r="I16" s="12">
        <f t="shared" si="3"/>
        <v>0.54</v>
      </c>
      <c r="J16" s="12">
        <f t="shared" si="4"/>
        <v>7.83</v>
      </c>
      <c r="K16" s="12">
        <f t="shared" si="5"/>
        <v>0.63000000000000012</v>
      </c>
      <c r="L16" s="10">
        <v>0</v>
      </c>
      <c r="M16" s="10">
        <v>0</v>
      </c>
      <c r="N16" s="10">
        <v>2</v>
      </c>
      <c r="O16" s="10">
        <v>0</v>
      </c>
      <c r="P16" s="10">
        <v>1</v>
      </c>
      <c r="Q16" s="10">
        <v>0</v>
      </c>
      <c r="R16" s="4"/>
      <c r="S16" s="4"/>
    </row>
    <row r="17" spans="2:19" ht="33" customHeight="1">
      <c r="B17" s="14" t="s">
        <v>38</v>
      </c>
      <c r="C17" s="15" t="s">
        <v>39</v>
      </c>
      <c r="D17" s="11">
        <v>18</v>
      </c>
      <c r="E17" s="11">
        <v>7</v>
      </c>
      <c r="F17" s="12">
        <f t="shared" si="0"/>
        <v>2.6999999999999997</v>
      </c>
      <c r="G17" s="12">
        <f t="shared" si="1"/>
        <v>1.08</v>
      </c>
      <c r="H17" s="12">
        <f t="shared" si="2"/>
        <v>5.22</v>
      </c>
      <c r="I17" s="12">
        <f t="shared" si="3"/>
        <v>0.54</v>
      </c>
      <c r="J17" s="12">
        <f t="shared" si="4"/>
        <v>7.83</v>
      </c>
      <c r="K17" s="12">
        <f t="shared" si="5"/>
        <v>0.63000000000000012</v>
      </c>
      <c r="L17" s="10">
        <v>0</v>
      </c>
      <c r="M17" s="10">
        <v>0</v>
      </c>
      <c r="N17" s="10">
        <v>4</v>
      </c>
      <c r="O17" s="16">
        <v>0</v>
      </c>
      <c r="P17" s="10">
        <v>3</v>
      </c>
      <c r="Q17" s="10">
        <v>0</v>
      </c>
      <c r="R17" s="4"/>
      <c r="S17" s="4"/>
    </row>
    <row r="18" spans="2:19" ht="33" customHeight="1">
      <c r="B18" s="19" t="s">
        <v>41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4"/>
      <c r="S18" s="4"/>
    </row>
    <row r="19" spans="2:19" ht="33" customHeight="1">
      <c r="B19" s="21" t="s">
        <v>8</v>
      </c>
      <c r="C19" s="21" t="s">
        <v>7</v>
      </c>
      <c r="D19" s="23" t="s">
        <v>10</v>
      </c>
      <c r="E19" s="23" t="s">
        <v>9</v>
      </c>
      <c r="F19" s="26" t="s">
        <v>6</v>
      </c>
      <c r="G19" s="27"/>
      <c r="H19" s="27"/>
      <c r="I19" s="27"/>
      <c r="J19" s="27"/>
      <c r="K19" s="28"/>
      <c r="L19" s="26" t="s">
        <v>0</v>
      </c>
      <c r="M19" s="27"/>
      <c r="N19" s="27"/>
      <c r="O19" s="27"/>
      <c r="P19" s="27"/>
      <c r="Q19" s="28"/>
      <c r="R19" s="4"/>
      <c r="S19" s="4"/>
    </row>
    <row r="20" spans="2:19" ht="33" customHeight="1">
      <c r="B20" s="22"/>
      <c r="C20" s="22"/>
      <c r="D20" s="24"/>
      <c r="E20" s="24"/>
      <c r="F20" s="8" t="s">
        <v>1</v>
      </c>
      <c r="G20" s="8" t="s">
        <v>2</v>
      </c>
      <c r="H20" s="8" t="s">
        <v>3</v>
      </c>
      <c r="I20" s="8" t="s">
        <v>11</v>
      </c>
      <c r="J20" s="8" t="s">
        <v>4</v>
      </c>
      <c r="K20" s="8" t="s">
        <v>5</v>
      </c>
      <c r="L20" s="8" t="s">
        <v>1</v>
      </c>
      <c r="M20" s="8" t="s">
        <v>2</v>
      </c>
      <c r="N20" s="8" t="s">
        <v>3</v>
      </c>
      <c r="O20" s="8" t="s">
        <v>11</v>
      </c>
      <c r="P20" s="8" t="s">
        <v>4</v>
      </c>
      <c r="Q20" s="8" t="s">
        <v>5</v>
      </c>
      <c r="R20" s="4"/>
      <c r="S20" s="4"/>
    </row>
    <row r="21" spans="2:19" ht="33" customHeight="1">
      <c r="B21" s="9" t="s">
        <v>12</v>
      </c>
      <c r="C21" s="17" t="s">
        <v>20</v>
      </c>
      <c r="D21" s="10">
        <v>60</v>
      </c>
      <c r="E21" s="10">
        <v>28</v>
      </c>
      <c r="F21" s="12">
        <f>D21*15%</f>
        <v>9</v>
      </c>
      <c r="G21" s="12">
        <f>D21*6%</f>
        <v>3.5999999999999996</v>
      </c>
      <c r="H21" s="12">
        <f>D21*29%</f>
        <v>17.399999999999999</v>
      </c>
      <c r="I21" s="12">
        <f>D21*3%</f>
        <v>1.7999999999999998</v>
      </c>
      <c r="J21" s="12">
        <f>D21*43.5%</f>
        <v>26.1</v>
      </c>
      <c r="K21" s="12">
        <f>D21*3.5%</f>
        <v>2.1</v>
      </c>
      <c r="L21" s="10">
        <v>5</v>
      </c>
      <c r="M21" s="10">
        <v>1</v>
      </c>
      <c r="N21" s="10">
        <v>17</v>
      </c>
      <c r="O21" s="10">
        <v>0</v>
      </c>
      <c r="P21" s="10">
        <v>5</v>
      </c>
      <c r="Q21" s="10">
        <v>0</v>
      </c>
      <c r="R21" s="4"/>
      <c r="S21" s="4"/>
    </row>
    <row r="22" spans="2:19" ht="33" customHeight="1">
      <c r="B22" s="9" t="s">
        <v>13</v>
      </c>
      <c r="C22" s="17" t="s">
        <v>21</v>
      </c>
      <c r="D22" s="10">
        <v>30</v>
      </c>
      <c r="E22" s="10">
        <v>30</v>
      </c>
      <c r="F22" s="12">
        <f t="shared" ref="F22:F33" si="6">D22*15%</f>
        <v>4.5</v>
      </c>
      <c r="G22" s="12">
        <f t="shared" ref="G22:G33" si="7">D22*6%</f>
        <v>1.7999999999999998</v>
      </c>
      <c r="H22" s="12">
        <f t="shared" ref="H22:H33" si="8">D22*29%</f>
        <v>8.6999999999999993</v>
      </c>
      <c r="I22" s="12">
        <f t="shared" ref="I22:I33" si="9">D22*3%</f>
        <v>0.89999999999999991</v>
      </c>
      <c r="J22" s="12">
        <f t="shared" ref="J22:J33" si="10">D22*43.5%</f>
        <v>13.05</v>
      </c>
      <c r="K22" s="12">
        <f t="shared" ref="K22:K33" si="11">D22*3.5%</f>
        <v>1.05</v>
      </c>
      <c r="L22" s="10">
        <v>8</v>
      </c>
      <c r="M22" s="10">
        <v>3</v>
      </c>
      <c r="N22" s="10">
        <v>16</v>
      </c>
      <c r="O22" s="10">
        <v>0</v>
      </c>
      <c r="P22" s="10">
        <v>3</v>
      </c>
      <c r="Q22" s="10">
        <v>0</v>
      </c>
      <c r="R22" s="4"/>
      <c r="S22" s="4"/>
    </row>
    <row r="23" spans="2:19" ht="33" customHeight="1">
      <c r="B23" s="9" t="s">
        <v>14</v>
      </c>
      <c r="C23" s="17" t="s">
        <v>22</v>
      </c>
      <c r="D23" s="10">
        <v>60</v>
      </c>
      <c r="E23" s="10">
        <v>23</v>
      </c>
      <c r="F23" s="12">
        <f t="shared" si="6"/>
        <v>9</v>
      </c>
      <c r="G23" s="12">
        <f t="shared" si="7"/>
        <v>3.5999999999999996</v>
      </c>
      <c r="H23" s="12">
        <f t="shared" si="8"/>
        <v>17.399999999999999</v>
      </c>
      <c r="I23" s="12">
        <f t="shared" si="9"/>
        <v>1.7999999999999998</v>
      </c>
      <c r="J23" s="12">
        <f t="shared" si="10"/>
        <v>26.1</v>
      </c>
      <c r="K23" s="12">
        <f t="shared" si="11"/>
        <v>2.1</v>
      </c>
      <c r="L23" s="10">
        <v>3</v>
      </c>
      <c r="M23" s="10">
        <v>0</v>
      </c>
      <c r="N23" s="10">
        <v>15</v>
      </c>
      <c r="O23" s="10">
        <v>0</v>
      </c>
      <c r="P23" s="10">
        <v>5</v>
      </c>
      <c r="Q23" s="10">
        <v>0</v>
      </c>
      <c r="R23" s="4"/>
      <c r="S23" s="4"/>
    </row>
    <row r="24" spans="2:19" ht="33" customHeight="1">
      <c r="B24" s="9" t="s">
        <v>15</v>
      </c>
      <c r="C24" s="17" t="s">
        <v>23</v>
      </c>
      <c r="D24" s="10">
        <v>120</v>
      </c>
      <c r="E24" s="10">
        <v>110</v>
      </c>
      <c r="F24" s="12">
        <f t="shared" si="6"/>
        <v>18</v>
      </c>
      <c r="G24" s="12">
        <f t="shared" si="7"/>
        <v>7.1999999999999993</v>
      </c>
      <c r="H24" s="12">
        <f t="shared" si="8"/>
        <v>34.799999999999997</v>
      </c>
      <c r="I24" s="12">
        <f t="shared" si="9"/>
        <v>3.5999999999999996</v>
      </c>
      <c r="J24" s="12">
        <f t="shared" si="10"/>
        <v>52.2</v>
      </c>
      <c r="K24" s="12">
        <f t="shared" si="11"/>
        <v>4.2</v>
      </c>
      <c r="L24" s="10">
        <v>11</v>
      </c>
      <c r="M24" s="10">
        <v>1</v>
      </c>
      <c r="N24" s="10">
        <v>52</v>
      </c>
      <c r="O24" s="10">
        <v>0</v>
      </c>
      <c r="P24" s="10">
        <v>46</v>
      </c>
      <c r="Q24" s="10">
        <v>0</v>
      </c>
      <c r="R24" s="4"/>
      <c r="S24" s="4"/>
    </row>
    <row r="25" spans="2:19" ht="33" customHeight="1">
      <c r="B25" s="9" t="s">
        <v>16</v>
      </c>
      <c r="C25" s="17" t="s">
        <v>24</v>
      </c>
      <c r="D25" s="10">
        <v>60</v>
      </c>
      <c r="E25" s="10">
        <v>64</v>
      </c>
      <c r="F25" s="12">
        <f t="shared" si="6"/>
        <v>9</v>
      </c>
      <c r="G25" s="12">
        <f t="shared" si="7"/>
        <v>3.5999999999999996</v>
      </c>
      <c r="H25" s="12">
        <f t="shared" si="8"/>
        <v>17.399999999999999</v>
      </c>
      <c r="I25" s="12">
        <f t="shared" si="9"/>
        <v>1.7999999999999998</v>
      </c>
      <c r="J25" s="12">
        <f t="shared" si="10"/>
        <v>26.1</v>
      </c>
      <c r="K25" s="12">
        <f t="shared" si="11"/>
        <v>2.1</v>
      </c>
      <c r="L25" s="10">
        <v>11</v>
      </c>
      <c r="M25" s="10">
        <v>0</v>
      </c>
      <c r="N25" s="10">
        <v>33</v>
      </c>
      <c r="O25" s="10">
        <v>0</v>
      </c>
      <c r="P25" s="10">
        <v>20</v>
      </c>
      <c r="Q25" s="10">
        <v>0</v>
      </c>
      <c r="R25" s="4"/>
      <c r="S25" s="4"/>
    </row>
    <row r="26" spans="2:19" ht="33" customHeight="1">
      <c r="B26" s="9" t="s">
        <v>17</v>
      </c>
      <c r="C26" s="17" t="s">
        <v>25</v>
      </c>
      <c r="D26" s="10">
        <v>60</v>
      </c>
      <c r="E26" s="10">
        <v>56</v>
      </c>
      <c r="F26" s="12">
        <f t="shared" si="6"/>
        <v>9</v>
      </c>
      <c r="G26" s="12">
        <f t="shared" si="7"/>
        <v>3.5999999999999996</v>
      </c>
      <c r="H26" s="12">
        <f t="shared" si="8"/>
        <v>17.399999999999999</v>
      </c>
      <c r="I26" s="12">
        <f t="shared" si="9"/>
        <v>1.7999999999999998</v>
      </c>
      <c r="J26" s="12">
        <f t="shared" si="10"/>
        <v>26.1</v>
      </c>
      <c r="K26" s="12">
        <f t="shared" si="11"/>
        <v>2.1</v>
      </c>
      <c r="L26" s="10">
        <v>2</v>
      </c>
      <c r="M26" s="10">
        <v>0</v>
      </c>
      <c r="N26" s="10">
        <v>32</v>
      </c>
      <c r="O26" s="10">
        <v>0</v>
      </c>
      <c r="P26" s="10">
        <v>22</v>
      </c>
      <c r="Q26" s="10">
        <v>0</v>
      </c>
      <c r="R26" s="4"/>
      <c r="S26" s="4"/>
    </row>
    <row r="27" spans="2:19" ht="33" customHeight="1">
      <c r="B27" s="9" t="s">
        <v>18</v>
      </c>
      <c r="C27" s="17" t="s">
        <v>19</v>
      </c>
      <c r="D27" s="10">
        <v>180</v>
      </c>
      <c r="E27" s="10">
        <v>51</v>
      </c>
      <c r="F27" s="12">
        <f t="shared" si="6"/>
        <v>27</v>
      </c>
      <c r="G27" s="12">
        <f t="shared" si="7"/>
        <v>10.799999999999999</v>
      </c>
      <c r="H27" s="12">
        <f t="shared" si="8"/>
        <v>52.199999999999996</v>
      </c>
      <c r="I27" s="12">
        <f t="shared" si="9"/>
        <v>5.3999999999999995</v>
      </c>
      <c r="J27" s="12">
        <f t="shared" si="10"/>
        <v>78.3</v>
      </c>
      <c r="K27" s="12">
        <f t="shared" si="11"/>
        <v>6.3000000000000007</v>
      </c>
      <c r="L27" s="10">
        <v>7</v>
      </c>
      <c r="M27" s="10">
        <v>0</v>
      </c>
      <c r="N27" s="10">
        <v>31</v>
      </c>
      <c r="O27" s="10">
        <v>0</v>
      </c>
      <c r="P27" s="10">
        <v>13</v>
      </c>
      <c r="Q27" s="10">
        <v>0</v>
      </c>
      <c r="R27" s="4"/>
      <c r="S27" s="4"/>
    </row>
    <row r="28" spans="2:19" ht="33" customHeight="1">
      <c r="B28" s="14" t="s">
        <v>26</v>
      </c>
      <c r="C28" s="15" t="s">
        <v>27</v>
      </c>
      <c r="D28" s="10">
        <v>9</v>
      </c>
      <c r="E28" s="10">
        <v>9</v>
      </c>
      <c r="F28" s="12">
        <f t="shared" si="6"/>
        <v>1.3499999999999999</v>
      </c>
      <c r="G28" s="12">
        <f t="shared" si="7"/>
        <v>0.54</v>
      </c>
      <c r="H28" s="12">
        <f t="shared" si="8"/>
        <v>2.61</v>
      </c>
      <c r="I28" s="12">
        <f t="shared" si="9"/>
        <v>0.27</v>
      </c>
      <c r="J28" s="12">
        <f t="shared" si="10"/>
        <v>3.915</v>
      </c>
      <c r="K28" s="12">
        <f t="shared" si="11"/>
        <v>0.31500000000000006</v>
      </c>
      <c r="L28" s="10">
        <v>2</v>
      </c>
      <c r="M28" s="10">
        <v>0</v>
      </c>
      <c r="N28" s="10">
        <v>5</v>
      </c>
      <c r="O28" s="10">
        <v>0</v>
      </c>
      <c r="P28" s="10">
        <v>2</v>
      </c>
      <c r="Q28" s="10">
        <v>0</v>
      </c>
      <c r="R28" s="4"/>
      <c r="S28" s="4"/>
    </row>
    <row r="29" spans="2:19" ht="33" customHeight="1">
      <c r="B29" s="14" t="s">
        <v>30</v>
      </c>
      <c r="C29" s="15" t="s">
        <v>31</v>
      </c>
      <c r="D29" s="10">
        <v>18</v>
      </c>
      <c r="E29" s="10">
        <v>2</v>
      </c>
      <c r="F29" s="12">
        <f t="shared" si="6"/>
        <v>2.6999999999999997</v>
      </c>
      <c r="G29" s="12">
        <f t="shared" si="7"/>
        <v>1.08</v>
      </c>
      <c r="H29" s="12">
        <f t="shared" si="8"/>
        <v>5.22</v>
      </c>
      <c r="I29" s="12">
        <f t="shared" si="9"/>
        <v>0.54</v>
      </c>
      <c r="J29" s="12">
        <f t="shared" si="10"/>
        <v>7.83</v>
      </c>
      <c r="K29" s="12">
        <f t="shared" si="11"/>
        <v>0.63000000000000012</v>
      </c>
      <c r="L29" s="10">
        <v>1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4"/>
      <c r="S29" s="4"/>
    </row>
    <row r="30" spans="2:19" ht="33" customHeight="1">
      <c r="B30" s="14" t="s">
        <v>32</v>
      </c>
      <c r="C30" s="15" t="s">
        <v>33</v>
      </c>
      <c r="D30" s="10">
        <v>18</v>
      </c>
      <c r="E30" s="10">
        <v>2</v>
      </c>
      <c r="F30" s="12">
        <f t="shared" si="6"/>
        <v>2.6999999999999997</v>
      </c>
      <c r="G30" s="12">
        <f t="shared" si="7"/>
        <v>1.08</v>
      </c>
      <c r="H30" s="12">
        <f t="shared" si="8"/>
        <v>5.22</v>
      </c>
      <c r="I30" s="12">
        <f t="shared" si="9"/>
        <v>0.54</v>
      </c>
      <c r="J30" s="12">
        <f t="shared" si="10"/>
        <v>7.83</v>
      </c>
      <c r="K30" s="12">
        <f t="shared" si="11"/>
        <v>0.63000000000000012</v>
      </c>
      <c r="L30" s="10">
        <v>0</v>
      </c>
      <c r="M30" s="10">
        <v>0</v>
      </c>
      <c r="N30" s="10">
        <v>1</v>
      </c>
      <c r="O30" s="10">
        <v>0</v>
      </c>
      <c r="P30" s="10">
        <v>1</v>
      </c>
      <c r="Q30" s="10">
        <v>0</v>
      </c>
      <c r="R30" s="4"/>
      <c r="S30" s="4"/>
    </row>
    <row r="31" spans="2:19" ht="33" customHeight="1">
      <c r="B31" s="18" t="s">
        <v>36</v>
      </c>
      <c r="C31" s="15" t="s">
        <v>37</v>
      </c>
      <c r="D31" s="10">
        <v>9</v>
      </c>
      <c r="E31" s="10">
        <v>0</v>
      </c>
      <c r="F31" s="12">
        <f t="shared" si="6"/>
        <v>1.3499999999999999</v>
      </c>
      <c r="G31" s="12">
        <f t="shared" si="7"/>
        <v>0.54</v>
      </c>
      <c r="H31" s="12">
        <f t="shared" si="8"/>
        <v>2.61</v>
      </c>
      <c r="I31" s="12">
        <f t="shared" si="9"/>
        <v>0.27</v>
      </c>
      <c r="J31" s="12">
        <f t="shared" si="10"/>
        <v>3.915</v>
      </c>
      <c r="K31" s="12">
        <f t="shared" si="11"/>
        <v>0.31500000000000006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4"/>
      <c r="S31" s="4"/>
    </row>
    <row r="32" spans="2:19" ht="33" customHeight="1">
      <c r="B32" s="14" t="s">
        <v>34</v>
      </c>
      <c r="C32" s="15" t="s">
        <v>35</v>
      </c>
      <c r="D32" s="10">
        <v>18</v>
      </c>
      <c r="E32" s="10">
        <v>8</v>
      </c>
      <c r="F32" s="12">
        <f t="shared" si="6"/>
        <v>2.6999999999999997</v>
      </c>
      <c r="G32" s="12">
        <f t="shared" si="7"/>
        <v>1.08</v>
      </c>
      <c r="H32" s="12">
        <f t="shared" si="8"/>
        <v>5.22</v>
      </c>
      <c r="I32" s="12">
        <f t="shared" si="9"/>
        <v>0.54</v>
      </c>
      <c r="J32" s="12">
        <f t="shared" si="10"/>
        <v>7.83</v>
      </c>
      <c r="K32" s="12">
        <f t="shared" si="11"/>
        <v>0.63000000000000012</v>
      </c>
      <c r="L32" s="10">
        <v>1</v>
      </c>
      <c r="M32" s="10">
        <v>0</v>
      </c>
      <c r="N32" s="10">
        <v>2</v>
      </c>
      <c r="O32" s="10">
        <v>0</v>
      </c>
      <c r="P32" s="10">
        <v>5</v>
      </c>
      <c r="Q32" s="10">
        <v>0</v>
      </c>
      <c r="R32" s="4"/>
      <c r="S32" s="4"/>
    </row>
    <row r="33" spans="2:19" ht="33" customHeight="1">
      <c r="B33" s="14" t="s">
        <v>38</v>
      </c>
      <c r="C33" s="15" t="s">
        <v>39</v>
      </c>
      <c r="D33" s="10">
        <v>18</v>
      </c>
      <c r="E33" s="10">
        <v>2</v>
      </c>
      <c r="F33" s="12">
        <f t="shared" si="6"/>
        <v>2.6999999999999997</v>
      </c>
      <c r="G33" s="12">
        <f t="shared" si="7"/>
        <v>1.08</v>
      </c>
      <c r="H33" s="12">
        <f t="shared" si="8"/>
        <v>5.22</v>
      </c>
      <c r="I33" s="12">
        <f t="shared" si="9"/>
        <v>0.54</v>
      </c>
      <c r="J33" s="12">
        <f t="shared" si="10"/>
        <v>7.83</v>
      </c>
      <c r="K33" s="12">
        <f t="shared" si="11"/>
        <v>0.63000000000000012</v>
      </c>
      <c r="L33" s="10">
        <v>0</v>
      </c>
      <c r="M33" s="10">
        <v>0</v>
      </c>
      <c r="N33" s="16">
        <v>1</v>
      </c>
      <c r="O33" s="10">
        <v>0</v>
      </c>
      <c r="P33" s="10">
        <v>1</v>
      </c>
      <c r="Q33" s="10">
        <v>0</v>
      </c>
      <c r="R33" s="4"/>
      <c r="S33" s="4"/>
    </row>
    <row r="34" spans="2:19" ht="33" customHeight="1">
      <c r="B34" s="19" t="s">
        <v>42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4"/>
      <c r="S34" s="4"/>
    </row>
    <row r="35" spans="2:19" ht="33" customHeight="1">
      <c r="B35" s="21" t="s">
        <v>8</v>
      </c>
      <c r="C35" s="21" t="s">
        <v>7</v>
      </c>
      <c r="D35" s="23" t="s">
        <v>10</v>
      </c>
      <c r="E35" s="23" t="s">
        <v>9</v>
      </c>
      <c r="F35" s="26" t="s">
        <v>6</v>
      </c>
      <c r="G35" s="27"/>
      <c r="H35" s="27"/>
      <c r="I35" s="27"/>
      <c r="J35" s="27"/>
      <c r="K35" s="28"/>
      <c r="L35" s="26" t="s">
        <v>0</v>
      </c>
      <c r="M35" s="27"/>
      <c r="N35" s="27"/>
      <c r="O35" s="27"/>
      <c r="P35" s="27"/>
      <c r="Q35" s="28"/>
      <c r="R35" s="4"/>
      <c r="S35" s="4"/>
    </row>
    <row r="36" spans="2:19" ht="33" customHeight="1">
      <c r="B36" s="22"/>
      <c r="C36" s="22"/>
      <c r="D36" s="24"/>
      <c r="E36" s="24"/>
      <c r="F36" s="7" t="s">
        <v>1</v>
      </c>
      <c r="G36" s="8" t="s">
        <v>2</v>
      </c>
      <c r="H36" s="8" t="s">
        <v>3</v>
      </c>
      <c r="I36" s="8" t="s">
        <v>11</v>
      </c>
      <c r="J36" s="8" t="s">
        <v>4</v>
      </c>
      <c r="K36" s="8" t="s">
        <v>5</v>
      </c>
      <c r="L36" s="8" t="s">
        <v>1</v>
      </c>
      <c r="M36" s="8" t="s">
        <v>2</v>
      </c>
      <c r="N36" s="8" t="s">
        <v>3</v>
      </c>
      <c r="O36" s="8" t="s">
        <v>11</v>
      </c>
      <c r="P36" s="8" t="s">
        <v>4</v>
      </c>
      <c r="Q36" s="8" t="s">
        <v>5</v>
      </c>
      <c r="R36" s="4"/>
      <c r="S36" s="4"/>
    </row>
    <row r="37" spans="2:19" ht="33" customHeight="1">
      <c r="B37" s="9" t="s">
        <v>12</v>
      </c>
      <c r="C37" s="17" t="s">
        <v>20</v>
      </c>
      <c r="D37" s="10">
        <v>60</v>
      </c>
      <c r="E37" s="10">
        <v>55</v>
      </c>
      <c r="F37" s="12">
        <f>D37*15%</f>
        <v>9</v>
      </c>
      <c r="G37" s="12">
        <f>D37*6%</f>
        <v>3.5999999999999996</v>
      </c>
      <c r="H37" s="12">
        <f>D37*29%</f>
        <v>17.399999999999999</v>
      </c>
      <c r="I37" s="12">
        <f>D37*3%</f>
        <v>1.7999999999999998</v>
      </c>
      <c r="J37" s="12">
        <f>D37*43.5%</f>
        <v>26.1</v>
      </c>
      <c r="K37" s="12">
        <f>D37*3.5%</f>
        <v>2.1</v>
      </c>
      <c r="L37" s="10">
        <v>8</v>
      </c>
      <c r="M37" s="10">
        <v>3</v>
      </c>
      <c r="N37" s="10">
        <v>37</v>
      </c>
      <c r="O37" s="10">
        <v>0</v>
      </c>
      <c r="P37" s="10">
        <v>7</v>
      </c>
      <c r="Q37" s="10">
        <v>0</v>
      </c>
      <c r="R37" s="4"/>
      <c r="S37" s="4"/>
    </row>
    <row r="38" spans="2:19" ht="33" customHeight="1">
      <c r="B38" s="9" t="s">
        <v>13</v>
      </c>
      <c r="C38" s="17" t="s">
        <v>21</v>
      </c>
      <c r="D38" s="10">
        <v>30</v>
      </c>
      <c r="E38" s="10">
        <v>32</v>
      </c>
      <c r="F38" s="12">
        <f t="shared" ref="F38:F49" si="12">D38*15%</f>
        <v>4.5</v>
      </c>
      <c r="G38" s="12">
        <f t="shared" ref="G38:G49" si="13">D38*6%</f>
        <v>1.7999999999999998</v>
      </c>
      <c r="H38" s="12">
        <f t="shared" ref="H38:H49" si="14">D38*29%</f>
        <v>8.6999999999999993</v>
      </c>
      <c r="I38" s="12">
        <f t="shared" ref="I38:I49" si="15">D38*3%</f>
        <v>0.89999999999999991</v>
      </c>
      <c r="J38" s="12">
        <f t="shared" ref="J38:J49" si="16">D38*43.5%</f>
        <v>13.05</v>
      </c>
      <c r="K38" s="12">
        <f t="shared" ref="K38:K49" si="17">D38*3.5%</f>
        <v>1.05</v>
      </c>
      <c r="L38" s="10">
        <v>5</v>
      </c>
      <c r="M38" s="10">
        <v>1</v>
      </c>
      <c r="N38" s="10">
        <v>18</v>
      </c>
      <c r="O38" s="10">
        <v>0</v>
      </c>
      <c r="P38" s="10">
        <v>8</v>
      </c>
      <c r="Q38" s="10">
        <v>0</v>
      </c>
      <c r="R38" s="4"/>
      <c r="S38" s="4"/>
    </row>
    <row r="39" spans="2:19" ht="33" customHeight="1">
      <c r="B39" s="9" t="s">
        <v>14</v>
      </c>
      <c r="C39" s="17" t="s">
        <v>22</v>
      </c>
      <c r="D39" s="10">
        <v>60</v>
      </c>
      <c r="E39" s="10">
        <v>43</v>
      </c>
      <c r="F39" s="12">
        <f t="shared" si="12"/>
        <v>9</v>
      </c>
      <c r="G39" s="12">
        <f t="shared" si="13"/>
        <v>3.5999999999999996</v>
      </c>
      <c r="H39" s="12">
        <f t="shared" si="14"/>
        <v>17.399999999999999</v>
      </c>
      <c r="I39" s="12">
        <f t="shared" si="15"/>
        <v>1.7999999999999998</v>
      </c>
      <c r="J39" s="12">
        <f t="shared" si="16"/>
        <v>26.1</v>
      </c>
      <c r="K39" s="12">
        <f t="shared" si="17"/>
        <v>2.1</v>
      </c>
      <c r="L39" s="10">
        <v>3</v>
      </c>
      <c r="M39" s="10">
        <v>0</v>
      </c>
      <c r="N39" s="10">
        <v>35</v>
      </c>
      <c r="O39" s="10">
        <v>0</v>
      </c>
      <c r="P39" s="10">
        <v>5</v>
      </c>
      <c r="Q39" s="10">
        <v>0</v>
      </c>
      <c r="R39" s="4"/>
      <c r="S39" s="4"/>
    </row>
    <row r="40" spans="2:19" ht="33" customHeight="1">
      <c r="B40" s="9" t="s">
        <v>15</v>
      </c>
      <c r="C40" s="17" t="s">
        <v>23</v>
      </c>
      <c r="D40" s="10">
        <v>120</v>
      </c>
      <c r="E40" s="10">
        <v>101</v>
      </c>
      <c r="F40" s="12">
        <f t="shared" si="12"/>
        <v>18</v>
      </c>
      <c r="G40" s="12">
        <f t="shared" si="13"/>
        <v>7.1999999999999993</v>
      </c>
      <c r="H40" s="12">
        <f t="shared" si="14"/>
        <v>34.799999999999997</v>
      </c>
      <c r="I40" s="12">
        <f t="shared" si="15"/>
        <v>3.5999999999999996</v>
      </c>
      <c r="J40" s="12">
        <f t="shared" si="16"/>
        <v>52.2</v>
      </c>
      <c r="K40" s="12">
        <f t="shared" si="17"/>
        <v>4.2</v>
      </c>
      <c r="L40" s="10">
        <v>4</v>
      </c>
      <c r="M40" s="10">
        <v>1</v>
      </c>
      <c r="N40" s="10">
        <v>60</v>
      </c>
      <c r="O40" s="10">
        <v>0</v>
      </c>
      <c r="P40" s="10">
        <v>36</v>
      </c>
      <c r="Q40" s="10">
        <v>0</v>
      </c>
      <c r="R40" s="4"/>
      <c r="S40" s="4"/>
    </row>
    <row r="41" spans="2:19" ht="33" customHeight="1">
      <c r="B41" s="9" t="s">
        <v>16</v>
      </c>
      <c r="C41" s="17" t="s">
        <v>24</v>
      </c>
      <c r="D41" s="10">
        <v>60</v>
      </c>
      <c r="E41" s="10">
        <v>65</v>
      </c>
      <c r="F41" s="12">
        <f t="shared" si="12"/>
        <v>9</v>
      </c>
      <c r="G41" s="12">
        <f t="shared" si="13"/>
        <v>3.5999999999999996</v>
      </c>
      <c r="H41" s="12">
        <f t="shared" si="14"/>
        <v>17.399999999999999</v>
      </c>
      <c r="I41" s="12">
        <f t="shared" si="15"/>
        <v>1.7999999999999998</v>
      </c>
      <c r="J41" s="12">
        <f t="shared" si="16"/>
        <v>26.1</v>
      </c>
      <c r="K41" s="12">
        <f t="shared" si="17"/>
        <v>2.1</v>
      </c>
      <c r="L41" s="10">
        <v>4</v>
      </c>
      <c r="M41" s="10">
        <v>1</v>
      </c>
      <c r="N41" s="10">
        <v>28</v>
      </c>
      <c r="O41" s="10">
        <v>0</v>
      </c>
      <c r="P41" s="10">
        <v>32</v>
      </c>
      <c r="Q41" s="10">
        <v>0</v>
      </c>
      <c r="R41" s="4"/>
      <c r="S41" s="4"/>
    </row>
    <row r="42" spans="2:19" ht="33" customHeight="1">
      <c r="B42" s="9" t="s">
        <v>18</v>
      </c>
      <c r="C42" s="17" t="s">
        <v>19</v>
      </c>
      <c r="D42" s="10">
        <v>240</v>
      </c>
      <c r="E42" s="10">
        <v>77</v>
      </c>
      <c r="F42" s="12">
        <f t="shared" si="12"/>
        <v>36</v>
      </c>
      <c r="G42" s="12">
        <f t="shared" si="13"/>
        <v>14.399999999999999</v>
      </c>
      <c r="H42" s="12">
        <f t="shared" si="14"/>
        <v>69.599999999999994</v>
      </c>
      <c r="I42" s="12">
        <f t="shared" si="15"/>
        <v>7.1999999999999993</v>
      </c>
      <c r="J42" s="12">
        <f t="shared" si="16"/>
        <v>104.4</v>
      </c>
      <c r="K42" s="12">
        <f t="shared" si="17"/>
        <v>8.4</v>
      </c>
      <c r="L42" s="10">
        <v>9</v>
      </c>
      <c r="M42" s="10">
        <v>0</v>
      </c>
      <c r="N42" s="10">
        <v>58</v>
      </c>
      <c r="O42" s="10">
        <v>0</v>
      </c>
      <c r="P42" s="10">
        <v>10</v>
      </c>
      <c r="Q42" s="10">
        <v>0</v>
      </c>
      <c r="R42" s="4"/>
      <c r="S42" s="4"/>
    </row>
    <row r="43" spans="2:19" ht="33" customHeight="1">
      <c r="B43" s="14" t="s">
        <v>28</v>
      </c>
      <c r="C43" s="15" t="s">
        <v>29</v>
      </c>
      <c r="D43" s="10">
        <v>18</v>
      </c>
      <c r="E43" s="10">
        <v>9</v>
      </c>
      <c r="F43" s="12">
        <f t="shared" si="12"/>
        <v>2.6999999999999997</v>
      </c>
      <c r="G43" s="12">
        <f t="shared" si="13"/>
        <v>1.08</v>
      </c>
      <c r="H43" s="12">
        <f t="shared" si="14"/>
        <v>5.22</v>
      </c>
      <c r="I43" s="12">
        <f t="shared" si="15"/>
        <v>0.54</v>
      </c>
      <c r="J43" s="12">
        <f t="shared" si="16"/>
        <v>7.83</v>
      </c>
      <c r="K43" s="12">
        <f t="shared" si="17"/>
        <v>0.63000000000000012</v>
      </c>
      <c r="L43" s="10">
        <v>2</v>
      </c>
      <c r="M43" s="10">
        <v>0</v>
      </c>
      <c r="N43" s="10">
        <v>4</v>
      </c>
      <c r="O43" s="10">
        <v>0</v>
      </c>
      <c r="P43" s="10">
        <v>3</v>
      </c>
      <c r="Q43" s="10">
        <v>0</v>
      </c>
      <c r="R43" s="4"/>
      <c r="S43" s="4"/>
    </row>
    <row r="44" spans="2:19" ht="33" customHeight="1">
      <c r="B44" s="14" t="s">
        <v>26</v>
      </c>
      <c r="C44" s="15" t="s">
        <v>27</v>
      </c>
      <c r="D44" s="10">
        <v>9</v>
      </c>
      <c r="E44" s="10">
        <v>8</v>
      </c>
      <c r="F44" s="12">
        <f t="shared" si="12"/>
        <v>1.3499999999999999</v>
      </c>
      <c r="G44" s="12">
        <f t="shared" si="13"/>
        <v>0.54</v>
      </c>
      <c r="H44" s="12">
        <f t="shared" si="14"/>
        <v>2.61</v>
      </c>
      <c r="I44" s="12">
        <f t="shared" si="15"/>
        <v>0.27</v>
      </c>
      <c r="J44" s="12">
        <f t="shared" si="16"/>
        <v>3.915</v>
      </c>
      <c r="K44" s="12">
        <f t="shared" si="17"/>
        <v>0.31500000000000006</v>
      </c>
      <c r="L44" s="10">
        <v>1</v>
      </c>
      <c r="M44" s="10">
        <v>0</v>
      </c>
      <c r="N44" s="10">
        <v>4</v>
      </c>
      <c r="O44" s="10">
        <v>0</v>
      </c>
      <c r="P44" s="10">
        <v>3</v>
      </c>
      <c r="Q44" s="10">
        <v>0</v>
      </c>
      <c r="R44" s="4"/>
      <c r="S44" s="4"/>
    </row>
    <row r="45" spans="2:19" ht="33" customHeight="1">
      <c r="B45" s="14" t="s">
        <v>30</v>
      </c>
      <c r="C45" s="15" t="s">
        <v>31</v>
      </c>
      <c r="D45" s="10">
        <v>18</v>
      </c>
      <c r="E45" s="10">
        <v>11</v>
      </c>
      <c r="F45" s="12">
        <f t="shared" si="12"/>
        <v>2.6999999999999997</v>
      </c>
      <c r="G45" s="12">
        <f t="shared" si="13"/>
        <v>1.08</v>
      </c>
      <c r="H45" s="12">
        <f t="shared" si="14"/>
        <v>5.22</v>
      </c>
      <c r="I45" s="12">
        <f t="shared" si="15"/>
        <v>0.54</v>
      </c>
      <c r="J45" s="12">
        <f t="shared" si="16"/>
        <v>7.83</v>
      </c>
      <c r="K45" s="12">
        <f t="shared" si="17"/>
        <v>0.63000000000000012</v>
      </c>
      <c r="L45" s="10">
        <v>2</v>
      </c>
      <c r="M45" s="10">
        <v>0</v>
      </c>
      <c r="N45" s="10">
        <v>7</v>
      </c>
      <c r="O45" s="10">
        <v>0</v>
      </c>
      <c r="P45" s="10">
        <v>2</v>
      </c>
      <c r="Q45" s="10">
        <v>0</v>
      </c>
      <c r="R45" s="4"/>
      <c r="S45" s="4"/>
    </row>
    <row r="46" spans="2:19" ht="33" customHeight="1">
      <c r="B46" s="14" t="s">
        <v>32</v>
      </c>
      <c r="C46" s="15" t="s">
        <v>33</v>
      </c>
      <c r="D46" s="10">
        <v>18</v>
      </c>
      <c r="E46" s="10">
        <v>9</v>
      </c>
      <c r="F46" s="12">
        <f t="shared" si="12"/>
        <v>2.6999999999999997</v>
      </c>
      <c r="G46" s="12">
        <f t="shared" si="13"/>
        <v>1.08</v>
      </c>
      <c r="H46" s="12">
        <f t="shared" si="14"/>
        <v>5.22</v>
      </c>
      <c r="I46" s="12">
        <f t="shared" si="15"/>
        <v>0.54</v>
      </c>
      <c r="J46" s="12">
        <f t="shared" si="16"/>
        <v>7.83</v>
      </c>
      <c r="K46" s="12">
        <f t="shared" si="17"/>
        <v>0.63000000000000012</v>
      </c>
      <c r="L46" s="10">
        <v>0</v>
      </c>
      <c r="M46" s="10">
        <v>0</v>
      </c>
      <c r="N46" s="10">
        <v>8</v>
      </c>
      <c r="O46" s="10">
        <v>0</v>
      </c>
      <c r="P46" s="10">
        <v>1</v>
      </c>
      <c r="Q46" s="10">
        <v>0</v>
      </c>
      <c r="R46" s="4"/>
      <c r="S46" s="4"/>
    </row>
    <row r="47" spans="2:19" ht="33" customHeight="1">
      <c r="B47" s="14" t="s">
        <v>34</v>
      </c>
      <c r="C47" s="15" t="s">
        <v>35</v>
      </c>
      <c r="D47" s="10">
        <v>18</v>
      </c>
      <c r="E47" s="10">
        <v>6</v>
      </c>
      <c r="F47" s="12">
        <f t="shared" si="12"/>
        <v>2.6999999999999997</v>
      </c>
      <c r="G47" s="12">
        <f t="shared" si="13"/>
        <v>1.08</v>
      </c>
      <c r="H47" s="12">
        <f t="shared" si="14"/>
        <v>5.22</v>
      </c>
      <c r="I47" s="12">
        <f t="shared" si="15"/>
        <v>0.54</v>
      </c>
      <c r="J47" s="12">
        <f t="shared" si="16"/>
        <v>7.83</v>
      </c>
      <c r="K47" s="12">
        <f t="shared" si="17"/>
        <v>0.63000000000000012</v>
      </c>
      <c r="L47" s="10">
        <v>0</v>
      </c>
      <c r="M47" s="10">
        <v>0</v>
      </c>
      <c r="N47" s="10">
        <v>4</v>
      </c>
      <c r="O47" s="10">
        <v>0</v>
      </c>
      <c r="P47" s="10">
        <v>2</v>
      </c>
      <c r="Q47" s="10">
        <v>0</v>
      </c>
      <c r="R47" s="4"/>
      <c r="S47" s="4"/>
    </row>
    <row r="48" spans="2:19" ht="33" customHeight="1">
      <c r="B48" s="18" t="s">
        <v>36</v>
      </c>
      <c r="C48" s="15" t="s">
        <v>37</v>
      </c>
      <c r="D48" s="10">
        <v>18</v>
      </c>
      <c r="E48" s="10">
        <v>7</v>
      </c>
      <c r="F48" s="12">
        <f t="shared" si="12"/>
        <v>2.6999999999999997</v>
      </c>
      <c r="G48" s="12">
        <f t="shared" si="13"/>
        <v>1.08</v>
      </c>
      <c r="H48" s="12">
        <f t="shared" si="14"/>
        <v>5.22</v>
      </c>
      <c r="I48" s="12">
        <f t="shared" si="15"/>
        <v>0.54</v>
      </c>
      <c r="J48" s="12">
        <f t="shared" si="16"/>
        <v>7.83</v>
      </c>
      <c r="K48" s="12">
        <f t="shared" si="17"/>
        <v>0.63000000000000012</v>
      </c>
      <c r="L48" s="10">
        <v>1</v>
      </c>
      <c r="M48" s="10">
        <v>0</v>
      </c>
      <c r="N48" s="10">
        <v>2</v>
      </c>
      <c r="O48" s="10">
        <v>0</v>
      </c>
      <c r="P48" s="10">
        <v>4</v>
      </c>
      <c r="Q48" s="10">
        <v>0</v>
      </c>
      <c r="R48" s="4"/>
      <c r="S48" s="4"/>
    </row>
    <row r="49" spans="2:19" ht="33" customHeight="1">
      <c r="B49" s="14" t="s">
        <v>38</v>
      </c>
      <c r="C49" s="15" t="s">
        <v>39</v>
      </c>
      <c r="D49" s="10">
        <v>18</v>
      </c>
      <c r="E49" s="10">
        <v>6</v>
      </c>
      <c r="F49" s="12">
        <f t="shared" si="12"/>
        <v>2.6999999999999997</v>
      </c>
      <c r="G49" s="12">
        <f t="shared" si="13"/>
        <v>1.08</v>
      </c>
      <c r="H49" s="12">
        <f t="shared" si="14"/>
        <v>5.22</v>
      </c>
      <c r="I49" s="12">
        <f t="shared" si="15"/>
        <v>0.54</v>
      </c>
      <c r="J49" s="12">
        <f t="shared" si="16"/>
        <v>7.83</v>
      </c>
      <c r="K49" s="12">
        <f t="shared" si="17"/>
        <v>0.63000000000000012</v>
      </c>
      <c r="L49" s="10">
        <v>1</v>
      </c>
      <c r="M49" s="10">
        <v>0</v>
      </c>
      <c r="N49" s="10">
        <v>1</v>
      </c>
      <c r="O49" s="10">
        <v>0</v>
      </c>
      <c r="P49" s="16">
        <v>4</v>
      </c>
      <c r="Q49" s="10">
        <v>0</v>
      </c>
      <c r="R49" s="4"/>
      <c r="S49" s="4"/>
    </row>
    <row r="50" spans="2:19" ht="33" customHeight="1">
      <c r="B50" s="19" t="s">
        <v>43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4"/>
      <c r="S50" s="4"/>
    </row>
    <row r="51" spans="2:19" ht="33" customHeight="1">
      <c r="B51" s="21" t="s">
        <v>8</v>
      </c>
      <c r="C51" s="21" t="s">
        <v>7</v>
      </c>
      <c r="D51" s="23" t="s">
        <v>10</v>
      </c>
      <c r="E51" s="23" t="s">
        <v>9</v>
      </c>
      <c r="F51" s="26" t="s">
        <v>6</v>
      </c>
      <c r="G51" s="27"/>
      <c r="H51" s="27"/>
      <c r="I51" s="27"/>
      <c r="J51" s="27"/>
      <c r="K51" s="28"/>
      <c r="L51" s="26" t="s">
        <v>0</v>
      </c>
      <c r="M51" s="27"/>
      <c r="N51" s="27"/>
      <c r="O51" s="27"/>
      <c r="P51" s="27"/>
      <c r="Q51" s="28"/>
      <c r="R51" s="4"/>
      <c r="S51" s="4"/>
    </row>
    <row r="52" spans="2:19" ht="33" customHeight="1">
      <c r="B52" s="22"/>
      <c r="C52" s="22"/>
      <c r="D52" s="24"/>
      <c r="E52" s="24"/>
      <c r="F52" s="8" t="s">
        <v>1</v>
      </c>
      <c r="G52" s="8" t="s">
        <v>2</v>
      </c>
      <c r="H52" s="8" t="s">
        <v>3</v>
      </c>
      <c r="I52" s="8" t="s">
        <v>11</v>
      </c>
      <c r="J52" s="8" t="s">
        <v>4</v>
      </c>
      <c r="K52" s="8" t="s">
        <v>5</v>
      </c>
      <c r="L52" s="8" t="s">
        <v>1</v>
      </c>
      <c r="M52" s="8" t="s">
        <v>2</v>
      </c>
      <c r="N52" s="8" t="s">
        <v>3</v>
      </c>
      <c r="O52" s="8" t="s">
        <v>11</v>
      </c>
      <c r="P52" s="8" t="s">
        <v>4</v>
      </c>
      <c r="Q52" s="8" t="s">
        <v>5</v>
      </c>
      <c r="R52" s="4"/>
      <c r="S52" s="4"/>
    </row>
    <row r="53" spans="2:19" ht="33" customHeight="1">
      <c r="B53" s="9" t="s">
        <v>12</v>
      </c>
      <c r="C53" s="15" t="s">
        <v>20</v>
      </c>
      <c r="D53" s="10">
        <v>60</v>
      </c>
      <c r="E53" s="10">
        <v>48</v>
      </c>
      <c r="F53" s="12">
        <f>D53*15%</f>
        <v>9</v>
      </c>
      <c r="G53" s="12">
        <f>D53*6%</f>
        <v>3.5999999999999996</v>
      </c>
      <c r="H53" s="12">
        <f>D53*29%</f>
        <v>17.399999999999999</v>
      </c>
      <c r="I53" s="12">
        <f>D53*3%</f>
        <v>1.7999999999999998</v>
      </c>
      <c r="J53" s="12">
        <f>D53*43.5%</f>
        <v>26.1</v>
      </c>
      <c r="K53" s="12">
        <f>D53*3.5%</f>
        <v>2.1</v>
      </c>
      <c r="L53" s="10">
        <v>8</v>
      </c>
      <c r="M53" s="10">
        <v>1</v>
      </c>
      <c r="N53" s="10">
        <v>28</v>
      </c>
      <c r="O53" s="10">
        <v>0</v>
      </c>
      <c r="P53" s="10">
        <v>11</v>
      </c>
      <c r="Q53" s="10">
        <v>0</v>
      </c>
      <c r="R53" s="4"/>
      <c r="S53" s="4"/>
    </row>
    <row r="54" spans="2:19" ht="33" customHeight="1">
      <c r="B54" s="9" t="s">
        <v>13</v>
      </c>
      <c r="C54" s="15" t="s">
        <v>21</v>
      </c>
      <c r="D54" s="10">
        <v>60</v>
      </c>
      <c r="E54" s="10">
        <v>35</v>
      </c>
      <c r="F54" s="12">
        <f t="shared" ref="F54:F65" si="18">D54*15%</f>
        <v>9</v>
      </c>
      <c r="G54" s="12">
        <f t="shared" ref="G54:G65" si="19">D54*6%</f>
        <v>3.5999999999999996</v>
      </c>
      <c r="H54" s="12">
        <f t="shared" ref="H54:H65" si="20">D54*29%</f>
        <v>17.399999999999999</v>
      </c>
      <c r="I54" s="12">
        <f t="shared" ref="I54:I65" si="21">D54*3%</f>
        <v>1.7999999999999998</v>
      </c>
      <c r="J54" s="12">
        <f t="shared" ref="J54:J65" si="22">D54*43.5%</f>
        <v>26.1</v>
      </c>
      <c r="K54" s="12">
        <f t="shared" ref="K54:K65" si="23">D54*3.5%</f>
        <v>2.1</v>
      </c>
      <c r="L54" s="10">
        <v>5</v>
      </c>
      <c r="M54" s="10">
        <v>1</v>
      </c>
      <c r="N54" s="10">
        <v>18</v>
      </c>
      <c r="O54" s="10">
        <v>0</v>
      </c>
      <c r="P54" s="10">
        <v>11</v>
      </c>
      <c r="Q54" s="10">
        <v>0</v>
      </c>
      <c r="R54" s="4"/>
      <c r="S54" s="4"/>
    </row>
    <row r="55" spans="2:19" ht="33" customHeight="1">
      <c r="B55" s="9" t="s">
        <v>14</v>
      </c>
      <c r="C55" s="15" t="s">
        <v>22</v>
      </c>
      <c r="D55" s="10">
        <v>60</v>
      </c>
      <c r="E55" s="10">
        <v>35</v>
      </c>
      <c r="F55" s="12">
        <f t="shared" si="18"/>
        <v>9</v>
      </c>
      <c r="G55" s="12">
        <f t="shared" si="19"/>
        <v>3.5999999999999996</v>
      </c>
      <c r="H55" s="12">
        <f t="shared" si="20"/>
        <v>17.399999999999999</v>
      </c>
      <c r="I55" s="12">
        <f t="shared" si="21"/>
        <v>1.7999999999999998</v>
      </c>
      <c r="J55" s="12">
        <f t="shared" si="22"/>
        <v>26.1</v>
      </c>
      <c r="K55" s="12">
        <f t="shared" si="23"/>
        <v>2.1</v>
      </c>
      <c r="L55" s="10">
        <v>6</v>
      </c>
      <c r="M55" s="10">
        <v>1</v>
      </c>
      <c r="N55" s="10">
        <v>21</v>
      </c>
      <c r="O55" s="10">
        <v>0</v>
      </c>
      <c r="P55" s="10">
        <v>7</v>
      </c>
      <c r="Q55" s="10">
        <v>0</v>
      </c>
      <c r="R55" s="4"/>
      <c r="S55" s="4"/>
    </row>
    <row r="56" spans="2:19" ht="33" customHeight="1">
      <c r="B56" s="9" t="s">
        <v>15</v>
      </c>
      <c r="C56" s="15" t="s">
        <v>23</v>
      </c>
      <c r="D56" s="10">
        <v>120</v>
      </c>
      <c r="E56" s="10">
        <v>76</v>
      </c>
      <c r="F56" s="12">
        <f t="shared" si="18"/>
        <v>18</v>
      </c>
      <c r="G56" s="12">
        <f t="shared" si="19"/>
        <v>7.1999999999999993</v>
      </c>
      <c r="H56" s="12">
        <f t="shared" si="20"/>
        <v>34.799999999999997</v>
      </c>
      <c r="I56" s="12">
        <f t="shared" si="21"/>
        <v>3.5999999999999996</v>
      </c>
      <c r="J56" s="12">
        <f t="shared" si="22"/>
        <v>52.2</v>
      </c>
      <c r="K56" s="12">
        <f t="shared" si="23"/>
        <v>4.2</v>
      </c>
      <c r="L56" s="10">
        <v>8</v>
      </c>
      <c r="M56" s="10">
        <v>0</v>
      </c>
      <c r="N56" s="10">
        <v>38</v>
      </c>
      <c r="O56" s="10">
        <v>0</v>
      </c>
      <c r="P56" s="10">
        <v>30</v>
      </c>
      <c r="Q56" s="10">
        <v>0</v>
      </c>
      <c r="R56" s="4"/>
      <c r="S56" s="4"/>
    </row>
    <row r="57" spans="2:19" ht="33" customHeight="1">
      <c r="B57" s="9" t="s">
        <v>16</v>
      </c>
      <c r="C57" s="15" t="s">
        <v>24</v>
      </c>
      <c r="D57" s="10">
        <v>60</v>
      </c>
      <c r="E57" s="10">
        <v>60</v>
      </c>
      <c r="F57" s="12">
        <f t="shared" si="18"/>
        <v>9</v>
      </c>
      <c r="G57" s="12">
        <f t="shared" si="19"/>
        <v>3.5999999999999996</v>
      </c>
      <c r="H57" s="12">
        <f t="shared" si="20"/>
        <v>17.399999999999999</v>
      </c>
      <c r="I57" s="12">
        <f t="shared" si="21"/>
        <v>1.7999999999999998</v>
      </c>
      <c r="J57" s="12">
        <f t="shared" si="22"/>
        <v>26.1</v>
      </c>
      <c r="K57" s="12">
        <f t="shared" si="23"/>
        <v>2.1</v>
      </c>
      <c r="L57" s="10">
        <v>3</v>
      </c>
      <c r="M57" s="10">
        <v>0</v>
      </c>
      <c r="N57" s="10">
        <v>30</v>
      </c>
      <c r="O57" s="10">
        <v>0</v>
      </c>
      <c r="P57" s="10">
        <v>27</v>
      </c>
      <c r="Q57" s="10">
        <v>0</v>
      </c>
      <c r="R57" s="4"/>
      <c r="S57" s="4"/>
    </row>
    <row r="58" spans="2:19" ht="33" customHeight="1">
      <c r="B58" s="9" t="s">
        <v>18</v>
      </c>
      <c r="C58" s="15" t="s">
        <v>19</v>
      </c>
      <c r="D58" s="10">
        <v>180</v>
      </c>
      <c r="E58" s="10">
        <v>145</v>
      </c>
      <c r="F58" s="12">
        <f t="shared" si="18"/>
        <v>27</v>
      </c>
      <c r="G58" s="12">
        <f t="shared" si="19"/>
        <v>10.799999999999999</v>
      </c>
      <c r="H58" s="12">
        <f t="shared" si="20"/>
        <v>52.199999999999996</v>
      </c>
      <c r="I58" s="12">
        <f t="shared" si="21"/>
        <v>5.3999999999999995</v>
      </c>
      <c r="J58" s="12">
        <f t="shared" si="22"/>
        <v>78.3</v>
      </c>
      <c r="K58" s="12">
        <f t="shared" si="23"/>
        <v>6.3000000000000007</v>
      </c>
      <c r="L58" s="10">
        <v>16</v>
      </c>
      <c r="M58" s="10">
        <v>1</v>
      </c>
      <c r="N58" s="10">
        <v>83</v>
      </c>
      <c r="O58" s="10">
        <v>0</v>
      </c>
      <c r="P58" s="10">
        <v>45</v>
      </c>
      <c r="Q58" s="10">
        <v>0</v>
      </c>
      <c r="R58" s="4"/>
      <c r="S58" s="4"/>
    </row>
    <row r="59" spans="2:19" ht="33" customHeight="1">
      <c r="B59" s="14" t="s">
        <v>28</v>
      </c>
      <c r="C59" s="15" t="s">
        <v>29</v>
      </c>
      <c r="D59" s="10">
        <v>18</v>
      </c>
      <c r="E59" s="10">
        <v>18</v>
      </c>
      <c r="F59" s="12">
        <f t="shared" si="18"/>
        <v>2.6999999999999997</v>
      </c>
      <c r="G59" s="12">
        <f t="shared" si="19"/>
        <v>1.08</v>
      </c>
      <c r="H59" s="12">
        <f t="shared" si="20"/>
        <v>5.22</v>
      </c>
      <c r="I59" s="12">
        <f t="shared" si="21"/>
        <v>0.54</v>
      </c>
      <c r="J59" s="12">
        <f t="shared" si="22"/>
        <v>7.83</v>
      </c>
      <c r="K59" s="12">
        <f t="shared" si="23"/>
        <v>0.63000000000000012</v>
      </c>
      <c r="L59" s="10">
        <v>5</v>
      </c>
      <c r="M59" s="10">
        <v>0</v>
      </c>
      <c r="N59" s="10">
        <v>7</v>
      </c>
      <c r="O59" s="10">
        <v>0</v>
      </c>
      <c r="P59" s="10">
        <v>6</v>
      </c>
      <c r="Q59" s="10">
        <v>0</v>
      </c>
      <c r="R59" s="4"/>
      <c r="S59" s="4"/>
    </row>
    <row r="60" spans="2:19" ht="33" customHeight="1">
      <c r="B60" s="14" t="s">
        <v>26</v>
      </c>
      <c r="C60" s="15" t="s">
        <v>27</v>
      </c>
      <c r="D60" s="10">
        <v>18</v>
      </c>
      <c r="E60" s="10">
        <v>18</v>
      </c>
      <c r="F60" s="12">
        <f t="shared" si="18"/>
        <v>2.6999999999999997</v>
      </c>
      <c r="G60" s="12">
        <f t="shared" si="19"/>
        <v>1.08</v>
      </c>
      <c r="H60" s="12">
        <f t="shared" si="20"/>
        <v>5.22</v>
      </c>
      <c r="I60" s="12">
        <f t="shared" si="21"/>
        <v>0.54</v>
      </c>
      <c r="J60" s="12">
        <f t="shared" si="22"/>
        <v>7.83</v>
      </c>
      <c r="K60" s="12">
        <f t="shared" si="23"/>
        <v>0.63000000000000012</v>
      </c>
      <c r="L60" s="10">
        <v>3</v>
      </c>
      <c r="M60" s="10">
        <v>2</v>
      </c>
      <c r="N60" s="10">
        <v>9</v>
      </c>
      <c r="O60" s="10">
        <v>0</v>
      </c>
      <c r="P60" s="10">
        <v>4</v>
      </c>
      <c r="Q60" s="10">
        <v>0</v>
      </c>
      <c r="R60" s="4"/>
      <c r="S60" s="4"/>
    </row>
    <row r="61" spans="2:19" ht="33" customHeight="1">
      <c r="B61" s="14" t="s">
        <v>30</v>
      </c>
      <c r="C61" s="15" t="s">
        <v>31</v>
      </c>
      <c r="D61" s="10">
        <v>18</v>
      </c>
      <c r="E61" s="10">
        <v>7</v>
      </c>
      <c r="F61" s="12">
        <f t="shared" si="18"/>
        <v>2.6999999999999997</v>
      </c>
      <c r="G61" s="12">
        <f t="shared" si="19"/>
        <v>1.08</v>
      </c>
      <c r="H61" s="12">
        <f t="shared" si="20"/>
        <v>5.22</v>
      </c>
      <c r="I61" s="12">
        <f t="shared" si="21"/>
        <v>0.54</v>
      </c>
      <c r="J61" s="12">
        <f t="shared" si="22"/>
        <v>7.83</v>
      </c>
      <c r="K61" s="12">
        <f t="shared" si="23"/>
        <v>0.63000000000000012</v>
      </c>
      <c r="L61" s="10">
        <v>3</v>
      </c>
      <c r="M61" s="10">
        <v>0</v>
      </c>
      <c r="N61" s="10">
        <v>2</v>
      </c>
      <c r="O61" s="10">
        <v>0</v>
      </c>
      <c r="P61" s="10">
        <v>2</v>
      </c>
      <c r="Q61" s="10">
        <v>0</v>
      </c>
      <c r="R61" s="4"/>
      <c r="S61" s="4"/>
    </row>
    <row r="62" spans="2:19" ht="33" customHeight="1">
      <c r="B62" s="14" t="s">
        <v>32</v>
      </c>
      <c r="C62" s="15" t="s">
        <v>33</v>
      </c>
      <c r="D62" s="10">
        <v>24</v>
      </c>
      <c r="E62" s="10">
        <v>17</v>
      </c>
      <c r="F62" s="12">
        <f t="shared" si="18"/>
        <v>3.5999999999999996</v>
      </c>
      <c r="G62" s="12">
        <f t="shared" si="19"/>
        <v>1.44</v>
      </c>
      <c r="H62" s="12">
        <f t="shared" si="20"/>
        <v>6.9599999999999991</v>
      </c>
      <c r="I62" s="12">
        <f t="shared" si="21"/>
        <v>0.72</v>
      </c>
      <c r="J62" s="12">
        <f t="shared" si="22"/>
        <v>10.44</v>
      </c>
      <c r="K62" s="12">
        <f t="shared" si="23"/>
        <v>0.84000000000000008</v>
      </c>
      <c r="L62" s="10">
        <v>4</v>
      </c>
      <c r="M62" s="10">
        <v>1</v>
      </c>
      <c r="N62" s="10">
        <v>10</v>
      </c>
      <c r="O62" s="10">
        <v>0</v>
      </c>
      <c r="P62" s="10">
        <v>2</v>
      </c>
      <c r="Q62" s="10">
        <v>0</v>
      </c>
      <c r="R62" s="4"/>
      <c r="S62" s="4"/>
    </row>
    <row r="63" spans="2:19" ht="33" customHeight="1">
      <c r="B63" s="14" t="s">
        <v>34</v>
      </c>
      <c r="C63" s="15" t="s">
        <v>35</v>
      </c>
      <c r="D63" s="10">
        <v>18</v>
      </c>
      <c r="E63" s="10">
        <v>10</v>
      </c>
      <c r="F63" s="12">
        <f t="shared" si="18"/>
        <v>2.6999999999999997</v>
      </c>
      <c r="G63" s="12">
        <f t="shared" si="19"/>
        <v>1.08</v>
      </c>
      <c r="H63" s="12">
        <f t="shared" si="20"/>
        <v>5.22</v>
      </c>
      <c r="I63" s="12">
        <f t="shared" si="21"/>
        <v>0.54</v>
      </c>
      <c r="J63" s="12">
        <f t="shared" si="22"/>
        <v>7.83</v>
      </c>
      <c r="K63" s="12">
        <f t="shared" si="23"/>
        <v>0.63000000000000012</v>
      </c>
      <c r="L63" s="10">
        <v>1</v>
      </c>
      <c r="M63" s="10">
        <v>0</v>
      </c>
      <c r="N63" s="10">
        <v>7</v>
      </c>
      <c r="O63" s="10">
        <v>0</v>
      </c>
      <c r="P63" s="10">
        <v>2</v>
      </c>
      <c r="Q63" s="10">
        <v>0</v>
      </c>
      <c r="R63" s="4"/>
      <c r="S63" s="4"/>
    </row>
    <row r="64" spans="2:19" ht="33" customHeight="1">
      <c r="B64" s="18" t="s">
        <v>36</v>
      </c>
      <c r="C64" s="15" t="s">
        <v>37</v>
      </c>
      <c r="D64" s="10">
        <v>9</v>
      </c>
      <c r="E64" s="10">
        <v>5</v>
      </c>
      <c r="F64" s="12">
        <f t="shared" si="18"/>
        <v>1.3499999999999999</v>
      </c>
      <c r="G64" s="12">
        <f t="shared" si="19"/>
        <v>0.54</v>
      </c>
      <c r="H64" s="12">
        <f t="shared" si="20"/>
        <v>2.61</v>
      </c>
      <c r="I64" s="12">
        <f t="shared" si="21"/>
        <v>0.27</v>
      </c>
      <c r="J64" s="12">
        <f t="shared" si="22"/>
        <v>3.915</v>
      </c>
      <c r="K64" s="12">
        <f t="shared" si="23"/>
        <v>0.31500000000000006</v>
      </c>
      <c r="L64" s="10">
        <v>0</v>
      </c>
      <c r="M64" s="10">
        <v>0</v>
      </c>
      <c r="N64" s="10">
        <v>3</v>
      </c>
      <c r="O64" s="10">
        <v>0</v>
      </c>
      <c r="P64" s="10">
        <v>2</v>
      </c>
      <c r="Q64" s="10">
        <v>0</v>
      </c>
      <c r="R64" s="4"/>
      <c r="S64" s="4"/>
    </row>
    <row r="65" spans="2:19" ht="33" customHeight="1">
      <c r="B65" s="14" t="s">
        <v>38</v>
      </c>
      <c r="C65" s="15" t="s">
        <v>39</v>
      </c>
      <c r="D65" s="10">
        <v>18</v>
      </c>
      <c r="E65" s="10">
        <v>9</v>
      </c>
      <c r="F65" s="12">
        <f t="shared" si="18"/>
        <v>2.6999999999999997</v>
      </c>
      <c r="G65" s="12">
        <f t="shared" si="19"/>
        <v>1.08</v>
      </c>
      <c r="H65" s="12">
        <f t="shared" si="20"/>
        <v>5.22</v>
      </c>
      <c r="I65" s="12">
        <f t="shared" si="21"/>
        <v>0.54</v>
      </c>
      <c r="J65" s="12">
        <f t="shared" si="22"/>
        <v>7.83</v>
      </c>
      <c r="K65" s="12">
        <f t="shared" si="23"/>
        <v>0.63000000000000012</v>
      </c>
      <c r="L65" s="10">
        <v>0</v>
      </c>
      <c r="M65" s="10">
        <v>0</v>
      </c>
      <c r="N65" s="10">
        <v>2</v>
      </c>
      <c r="O65" s="10">
        <v>0</v>
      </c>
      <c r="P65" s="10">
        <v>7</v>
      </c>
      <c r="Q65" s="10">
        <v>0</v>
      </c>
      <c r="R65" s="4"/>
      <c r="S65" s="4"/>
    </row>
    <row r="66" spans="2:19" ht="33" customHeight="1">
      <c r="B66" s="19" t="s">
        <v>44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4"/>
      <c r="S66" s="4"/>
    </row>
    <row r="67" spans="2:19" ht="33" customHeight="1">
      <c r="B67" s="21" t="s">
        <v>8</v>
      </c>
      <c r="C67" s="21" t="s">
        <v>7</v>
      </c>
      <c r="D67" s="23" t="s">
        <v>10</v>
      </c>
      <c r="E67" s="23" t="s">
        <v>9</v>
      </c>
      <c r="F67" s="26" t="s">
        <v>6</v>
      </c>
      <c r="G67" s="27"/>
      <c r="H67" s="27"/>
      <c r="I67" s="27"/>
      <c r="J67" s="27"/>
      <c r="K67" s="28"/>
      <c r="L67" s="26" t="s">
        <v>0</v>
      </c>
      <c r="M67" s="27"/>
      <c r="N67" s="27"/>
      <c r="O67" s="27"/>
      <c r="P67" s="27"/>
      <c r="Q67" s="28"/>
      <c r="R67" s="4"/>
      <c r="S67" s="4"/>
    </row>
    <row r="68" spans="2:19" ht="33" customHeight="1">
      <c r="B68" s="22"/>
      <c r="C68" s="22"/>
      <c r="D68" s="24"/>
      <c r="E68" s="24"/>
      <c r="F68" s="7" t="s">
        <v>1</v>
      </c>
      <c r="G68" s="7" t="s">
        <v>2</v>
      </c>
      <c r="H68" s="8" t="s">
        <v>3</v>
      </c>
      <c r="I68" s="8" t="s">
        <v>11</v>
      </c>
      <c r="J68" s="8" t="s">
        <v>4</v>
      </c>
      <c r="K68" s="8" t="s">
        <v>5</v>
      </c>
      <c r="L68" s="7" t="s">
        <v>1</v>
      </c>
      <c r="M68" s="8" t="s">
        <v>2</v>
      </c>
      <c r="N68" s="8" t="s">
        <v>3</v>
      </c>
      <c r="O68" s="8" t="s">
        <v>11</v>
      </c>
      <c r="P68" s="8" t="s">
        <v>4</v>
      </c>
      <c r="Q68" s="8" t="s">
        <v>5</v>
      </c>
      <c r="R68" s="4"/>
      <c r="S68" s="4"/>
    </row>
    <row r="69" spans="2:19" ht="33" customHeight="1">
      <c r="B69" s="9" t="s">
        <v>12</v>
      </c>
      <c r="C69" s="15" t="s">
        <v>20</v>
      </c>
      <c r="D69" s="10">
        <v>60</v>
      </c>
      <c r="E69" s="10">
        <v>68</v>
      </c>
      <c r="F69" s="12">
        <f>D69*15%</f>
        <v>9</v>
      </c>
      <c r="G69" s="12">
        <f>D69*6%</f>
        <v>3.5999999999999996</v>
      </c>
      <c r="H69" s="12">
        <f>D69*29%</f>
        <v>17.399999999999999</v>
      </c>
      <c r="I69" s="12">
        <f>D69*3%</f>
        <v>1.7999999999999998</v>
      </c>
      <c r="J69" s="12">
        <f>D69*43.5%</f>
        <v>26.1</v>
      </c>
      <c r="K69" s="12">
        <f>D69*3.5%</f>
        <v>2.1</v>
      </c>
      <c r="L69" s="10">
        <v>10</v>
      </c>
      <c r="M69" s="10">
        <v>0</v>
      </c>
      <c r="N69" s="10">
        <v>42</v>
      </c>
      <c r="O69" s="10">
        <v>0</v>
      </c>
      <c r="P69" s="10">
        <v>16</v>
      </c>
      <c r="Q69" s="10">
        <v>0</v>
      </c>
      <c r="R69" s="4"/>
      <c r="S69" s="4"/>
    </row>
    <row r="70" spans="2:19" ht="33" customHeight="1">
      <c r="B70" s="9" t="s">
        <v>13</v>
      </c>
      <c r="C70" s="15" t="s">
        <v>21</v>
      </c>
      <c r="D70" s="10">
        <v>60</v>
      </c>
      <c r="E70" s="10">
        <v>34</v>
      </c>
      <c r="F70" s="12">
        <f t="shared" ref="F70:F81" si="24">D70*15%</f>
        <v>9</v>
      </c>
      <c r="G70" s="12">
        <f t="shared" ref="G70:G81" si="25">D70*6%</f>
        <v>3.5999999999999996</v>
      </c>
      <c r="H70" s="12">
        <f t="shared" ref="H70:H81" si="26">D70*29%</f>
        <v>17.399999999999999</v>
      </c>
      <c r="I70" s="12">
        <f t="shared" ref="I70:I81" si="27">D70*3%</f>
        <v>1.7999999999999998</v>
      </c>
      <c r="J70" s="12">
        <f t="shared" ref="J70:J81" si="28">D70*43.5%</f>
        <v>26.1</v>
      </c>
      <c r="K70" s="12">
        <f t="shared" ref="K70:K81" si="29">D70*3.5%</f>
        <v>2.1</v>
      </c>
      <c r="L70" s="10">
        <v>3</v>
      </c>
      <c r="M70" s="10">
        <v>2</v>
      </c>
      <c r="N70" s="10">
        <v>21</v>
      </c>
      <c r="O70" s="10">
        <v>0</v>
      </c>
      <c r="P70" s="10">
        <v>8</v>
      </c>
      <c r="Q70" s="10">
        <v>0</v>
      </c>
      <c r="R70" s="4"/>
      <c r="S70" s="4"/>
    </row>
    <row r="71" spans="2:19" ht="33" customHeight="1">
      <c r="B71" s="9" t="s">
        <v>14</v>
      </c>
      <c r="C71" s="15" t="s">
        <v>22</v>
      </c>
      <c r="D71" s="10">
        <v>60</v>
      </c>
      <c r="E71" s="10">
        <v>67</v>
      </c>
      <c r="F71" s="12">
        <f t="shared" si="24"/>
        <v>9</v>
      </c>
      <c r="G71" s="12">
        <f t="shared" si="25"/>
        <v>3.5999999999999996</v>
      </c>
      <c r="H71" s="12">
        <f t="shared" si="26"/>
        <v>17.399999999999999</v>
      </c>
      <c r="I71" s="12">
        <f t="shared" si="27"/>
        <v>1.7999999999999998</v>
      </c>
      <c r="J71" s="12">
        <f t="shared" si="28"/>
        <v>26.1</v>
      </c>
      <c r="K71" s="12">
        <f t="shared" si="29"/>
        <v>2.1</v>
      </c>
      <c r="L71" s="10">
        <v>9</v>
      </c>
      <c r="M71" s="10">
        <v>0</v>
      </c>
      <c r="N71" s="10">
        <v>41</v>
      </c>
      <c r="O71" s="10">
        <v>0</v>
      </c>
      <c r="P71" s="10">
        <v>17</v>
      </c>
      <c r="Q71" s="10">
        <v>0</v>
      </c>
      <c r="R71" s="4"/>
      <c r="S71" s="4"/>
    </row>
    <row r="72" spans="2:19" ht="33" customHeight="1">
      <c r="B72" s="9" t="s">
        <v>15</v>
      </c>
      <c r="C72" s="15" t="s">
        <v>23</v>
      </c>
      <c r="D72" s="10">
        <v>120</v>
      </c>
      <c r="E72" s="10">
        <v>113</v>
      </c>
      <c r="F72" s="12">
        <f t="shared" si="24"/>
        <v>18</v>
      </c>
      <c r="G72" s="12">
        <f t="shared" si="25"/>
        <v>7.1999999999999993</v>
      </c>
      <c r="H72" s="12">
        <f t="shared" si="26"/>
        <v>34.799999999999997</v>
      </c>
      <c r="I72" s="12">
        <f t="shared" si="27"/>
        <v>3.5999999999999996</v>
      </c>
      <c r="J72" s="12">
        <f t="shared" si="28"/>
        <v>52.2</v>
      </c>
      <c r="K72" s="12">
        <f t="shared" si="29"/>
        <v>4.2</v>
      </c>
      <c r="L72" s="10">
        <v>6</v>
      </c>
      <c r="M72" s="10">
        <v>0</v>
      </c>
      <c r="N72" s="10">
        <v>63</v>
      </c>
      <c r="O72" s="10">
        <v>0</v>
      </c>
      <c r="P72" s="10">
        <v>44</v>
      </c>
      <c r="Q72" s="10">
        <v>0</v>
      </c>
      <c r="R72" s="4"/>
      <c r="S72" s="4"/>
    </row>
    <row r="73" spans="2:19" ht="33" customHeight="1">
      <c r="B73" s="9" t="s">
        <v>16</v>
      </c>
      <c r="C73" s="15" t="s">
        <v>24</v>
      </c>
      <c r="D73" s="10">
        <v>60</v>
      </c>
      <c r="E73" s="10">
        <v>56</v>
      </c>
      <c r="F73" s="12">
        <f t="shared" si="24"/>
        <v>9</v>
      </c>
      <c r="G73" s="12">
        <f t="shared" si="25"/>
        <v>3.5999999999999996</v>
      </c>
      <c r="H73" s="12">
        <f t="shared" si="26"/>
        <v>17.399999999999999</v>
      </c>
      <c r="I73" s="12">
        <f t="shared" si="27"/>
        <v>1.7999999999999998</v>
      </c>
      <c r="J73" s="12">
        <f t="shared" si="28"/>
        <v>26.1</v>
      </c>
      <c r="K73" s="12">
        <f t="shared" si="29"/>
        <v>2.1</v>
      </c>
      <c r="L73" s="10">
        <v>0</v>
      </c>
      <c r="M73" s="10">
        <v>1</v>
      </c>
      <c r="N73" s="10">
        <v>25</v>
      </c>
      <c r="O73" s="10">
        <v>0</v>
      </c>
      <c r="P73" s="10">
        <v>30</v>
      </c>
      <c r="Q73" s="10">
        <v>0</v>
      </c>
      <c r="R73" s="4"/>
      <c r="S73" s="4"/>
    </row>
    <row r="74" spans="2:19" ht="33" customHeight="1">
      <c r="B74" s="9" t="s">
        <v>18</v>
      </c>
      <c r="C74" s="15" t="s">
        <v>19</v>
      </c>
      <c r="D74" s="10">
        <v>180</v>
      </c>
      <c r="E74" s="10">
        <v>128</v>
      </c>
      <c r="F74" s="12">
        <f t="shared" si="24"/>
        <v>27</v>
      </c>
      <c r="G74" s="12">
        <f t="shared" si="25"/>
        <v>10.799999999999999</v>
      </c>
      <c r="H74" s="12">
        <f t="shared" si="26"/>
        <v>52.199999999999996</v>
      </c>
      <c r="I74" s="12">
        <f t="shared" si="27"/>
        <v>5.3999999999999995</v>
      </c>
      <c r="J74" s="12">
        <f t="shared" si="28"/>
        <v>78.3</v>
      </c>
      <c r="K74" s="12">
        <f t="shared" si="29"/>
        <v>6.3000000000000007</v>
      </c>
      <c r="L74" s="10">
        <v>19</v>
      </c>
      <c r="M74" s="10">
        <v>1</v>
      </c>
      <c r="N74" s="10">
        <v>68</v>
      </c>
      <c r="O74" s="10">
        <v>0</v>
      </c>
      <c r="P74" s="10">
        <v>40</v>
      </c>
      <c r="Q74" s="10">
        <v>0</v>
      </c>
      <c r="R74" s="4"/>
      <c r="S74" s="4"/>
    </row>
    <row r="75" spans="2:19" ht="33" customHeight="1">
      <c r="B75" s="14" t="s">
        <v>28</v>
      </c>
      <c r="C75" s="15" t="s">
        <v>29</v>
      </c>
      <c r="D75" s="10">
        <v>18</v>
      </c>
      <c r="E75" s="10">
        <v>14</v>
      </c>
      <c r="F75" s="12">
        <f t="shared" si="24"/>
        <v>2.6999999999999997</v>
      </c>
      <c r="G75" s="12">
        <f t="shared" si="25"/>
        <v>1.08</v>
      </c>
      <c r="H75" s="12">
        <f t="shared" si="26"/>
        <v>5.22</v>
      </c>
      <c r="I75" s="12">
        <f t="shared" si="27"/>
        <v>0.54</v>
      </c>
      <c r="J75" s="12">
        <f t="shared" si="28"/>
        <v>7.83</v>
      </c>
      <c r="K75" s="12">
        <f t="shared" si="29"/>
        <v>0.63000000000000012</v>
      </c>
      <c r="L75" s="10">
        <v>3</v>
      </c>
      <c r="M75" s="10">
        <v>0</v>
      </c>
      <c r="N75" s="10">
        <v>4</v>
      </c>
      <c r="O75" s="10">
        <v>0</v>
      </c>
      <c r="P75" s="10">
        <v>7</v>
      </c>
      <c r="Q75" s="10">
        <v>0</v>
      </c>
      <c r="R75" s="4"/>
      <c r="S75" s="4"/>
    </row>
    <row r="76" spans="2:19" ht="33" customHeight="1">
      <c r="B76" s="14" t="s">
        <v>26</v>
      </c>
      <c r="C76" s="15" t="s">
        <v>27</v>
      </c>
      <c r="D76" s="10">
        <v>18</v>
      </c>
      <c r="E76" s="10">
        <v>17</v>
      </c>
      <c r="F76" s="12">
        <f t="shared" si="24"/>
        <v>2.6999999999999997</v>
      </c>
      <c r="G76" s="12">
        <f t="shared" si="25"/>
        <v>1.08</v>
      </c>
      <c r="H76" s="12">
        <f t="shared" si="26"/>
        <v>5.22</v>
      </c>
      <c r="I76" s="12">
        <f t="shared" si="27"/>
        <v>0.54</v>
      </c>
      <c r="J76" s="12">
        <f t="shared" si="28"/>
        <v>7.83</v>
      </c>
      <c r="K76" s="12">
        <f t="shared" si="29"/>
        <v>0.63000000000000012</v>
      </c>
      <c r="L76" s="10">
        <v>2</v>
      </c>
      <c r="M76" s="10">
        <v>0</v>
      </c>
      <c r="N76" s="10">
        <v>6</v>
      </c>
      <c r="O76" s="10">
        <v>0</v>
      </c>
      <c r="P76" s="10">
        <v>9</v>
      </c>
      <c r="Q76" s="10">
        <v>0</v>
      </c>
      <c r="R76" s="4"/>
      <c r="S76" s="4"/>
    </row>
    <row r="77" spans="2:19" ht="33" customHeight="1">
      <c r="B77" s="14" t="s">
        <v>30</v>
      </c>
      <c r="C77" s="15" t="s">
        <v>31</v>
      </c>
      <c r="D77" s="10">
        <v>18</v>
      </c>
      <c r="E77" s="10">
        <v>18</v>
      </c>
      <c r="F77" s="12">
        <f t="shared" si="24"/>
        <v>2.6999999999999997</v>
      </c>
      <c r="G77" s="12">
        <f t="shared" si="25"/>
        <v>1.08</v>
      </c>
      <c r="H77" s="12">
        <f t="shared" si="26"/>
        <v>5.22</v>
      </c>
      <c r="I77" s="12">
        <f t="shared" si="27"/>
        <v>0.54</v>
      </c>
      <c r="J77" s="12">
        <f t="shared" si="28"/>
        <v>7.83</v>
      </c>
      <c r="K77" s="12">
        <f t="shared" si="29"/>
        <v>0.63000000000000012</v>
      </c>
      <c r="L77" s="10">
        <v>2</v>
      </c>
      <c r="M77" s="10">
        <v>1</v>
      </c>
      <c r="N77" s="10">
        <v>8</v>
      </c>
      <c r="O77" s="10">
        <v>0</v>
      </c>
      <c r="P77" s="10">
        <v>7</v>
      </c>
      <c r="Q77" s="10">
        <v>0</v>
      </c>
      <c r="R77" s="4"/>
      <c r="S77" s="4"/>
    </row>
    <row r="78" spans="2:19" ht="33" customHeight="1">
      <c r="B78" s="14" t="s">
        <v>32</v>
      </c>
      <c r="C78" s="15" t="s">
        <v>33</v>
      </c>
      <c r="D78" s="10">
        <v>18</v>
      </c>
      <c r="E78" s="10">
        <v>15</v>
      </c>
      <c r="F78" s="12">
        <f t="shared" si="24"/>
        <v>2.6999999999999997</v>
      </c>
      <c r="G78" s="12">
        <f t="shared" si="25"/>
        <v>1.08</v>
      </c>
      <c r="H78" s="12">
        <f t="shared" si="26"/>
        <v>5.22</v>
      </c>
      <c r="I78" s="12">
        <f t="shared" si="27"/>
        <v>0.54</v>
      </c>
      <c r="J78" s="12">
        <f t="shared" si="28"/>
        <v>7.83</v>
      </c>
      <c r="K78" s="12">
        <f t="shared" si="29"/>
        <v>0.63000000000000012</v>
      </c>
      <c r="L78" s="10">
        <v>1</v>
      </c>
      <c r="M78" s="10">
        <v>0</v>
      </c>
      <c r="N78" s="10">
        <v>8</v>
      </c>
      <c r="O78" s="10">
        <v>0</v>
      </c>
      <c r="P78" s="10">
        <v>6</v>
      </c>
      <c r="Q78" s="10">
        <v>0</v>
      </c>
      <c r="R78" s="4"/>
      <c r="S78" s="4"/>
    </row>
    <row r="79" spans="2:19" ht="33" customHeight="1">
      <c r="B79" s="14" t="s">
        <v>34</v>
      </c>
      <c r="C79" s="15" t="s">
        <v>35</v>
      </c>
      <c r="D79" s="10">
        <v>18</v>
      </c>
      <c r="E79" s="10">
        <v>16</v>
      </c>
      <c r="F79" s="12">
        <f t="shared" si="24"/>
        <v>2.6999999999999997</v>
      </c>
      <c r="G79" s="12">
        <f t="shared" si="25"/>
        <v>1.08</v>
      </c>
      <c r="H79" s="12">
        <f t="shared" si="26"/>
        <v>5.22</v>
      </c>
      <c r="I79" s="12">
        <f t="shared" si="27"/>
        <v>0.54</v>
      </c>
      <c r="J79" s="12">
        <f t="shared" si="28"/>
        <v>7.83</v>
      </c>
      <c r="K79" s="12">
        <f t="shared" si="29"/>
        <v>0.63000000000000012</v>
      </c>
      <c r="L79" s="10">
        <v>4</v>
      </c>
      <c r="M79" s="10">
        <v>0</v>
      </c>
      <c r="N79" s="10">
        <v>6</v>
      </c>
      <c r="O79" s="10">
        <v>0</v>
      </c>
      <c r="P79" s="10">
        <v>6</v>
      </c>
      <c r="Q79" s="10">
        <v>0</v>
      </c>
      <c r="R79" s="4"/>
      <c r="S79" s="4"/>
    </row>
    <row r="80" spans="2:19" ht="33" customHeight="1">
      <c r="B80" s="14" t="s">
        <v>36</v>
      </c>
      <c r="C80" s="15" t="s">
        <v>37</v>
      </c>
      <c r="D80" s="10">
        <v>18</v>
      </c>
      <c r="E80" s="10">
        <v>11</v>
      </c>
      <c r="F80" s="12">
        <f t="shared" si="24"/>
        <v>2.6999999999999997</v>
      </c>
      <c r="G80" s="12">
        <f t="shared" si="25"/>
        <v>1.08</v>
      </c>
      <c r="H80" s="12">
        <f t="shared" si="26"/>
        <v>5.22</v>
      </c>
      <c r="I80" s="12">
        <f t="shared" si="27"/>
        <v>0.54</v>
      </c>
      <c r="J80" s="12">
        <f t="shared" si="28"/>
        <v>7.83</v>
      </c>
      <c r="K80" s="12">
        <f t="shared" si="29"/>
        <v>0.63000000000000012</v>
      </c>
      <c r="L80" s="10">
        <v>2</v>
      </c>
      <c r="M80" s="10">
        <v>0</v>
      </c>
      <c r="N80" s="10">
        <v>7</v>
      </c>
      <c r="O80" s="10">
        <v>0</v>
      </c>
      <c r="P80" s="10">
        <v>2</v>
      </c>
      <c r="Q80" s="10">
        <v>0</v>
      </c>
      <c r="R80" s="4"/>
      <c r="S80" s="4"/>
    </row>
    <row r="81" spans="2:22" s="6" customFormat="1" ht="33" customHeight="1">
      <c r="B81" s="14" t="s">
        <v>38</v>
      </c>
      <c r="C81" s="15" t="s">
        <v>39</v>
      </c>
      <c r="D81" s="10">
        <v>18</v>
      </c>
      <c r="E81" s="10">
        <v>9</v>
      </c>
      <c r="F81" s="12">
        <f t="shared" si="24"/>
        <v>2.6999999999999997</v>
      </c>
      <c r="G81" s="12">
        <f t="shared" si="25"/>
        <v>1.08</v>
      </c>
      <c r="H81" s="12">
        <f t="shared" si="26"/>
        <v>5.22</v>
      </c>
      <c r="I81" s="12">
        <f t="shared" si="27"/>
        <v>0.54</v>
      </c>
      <c r="J81" s="12">
        <f t="shared" si="28"/>
        <v>7.83</v>
      </c>
      <c r="K81" s="12">
        <f t="shared" si="29"/>
        <v>0.63000000000000012</v>
      </c>
      <c r="L81" s="10">
        <v>1</v>
      </c>
      <c r="M81" s="10">
        <v>0</v>
      </c>
      <c r="N81" s="10">
        <v>4</v>
      </c>
      <c r="O81" s="10">
        <v>0</v>
      </c>
      <c r="P81" s="10">
        <v>4</v>
      </c>
      <c r="Q81" s="10">
        <v>0</v>
      </c>
      <c r="R81" s="4"/>
      <c r="S81" s="4"/>
      <c r="T81" s="2"/>
      <c r="U81" s="2"/>
      <c r="V81" s="2"/>
    </row>
  </sheetData>
  <mergeCells count="36">
    <mergeCell ref="L5:Q5"/>
    <mergeCell ref="B4:Q4"/>
    <mergeCell ref="E5:E6"/>
    <mergeCell ref="D5:D6"/>
    <mergeCell ref="C5:C6"/>
    <mergeCell ref="B5:B6"/>
    <mergeCell ref="B50:Q50"/>
    <mergeCell ref="B51:B52"/>
    <mergeCell ref="C51:C52"/>
    <mergeCell ref="D51:D52"/>
    <mergeCell ref="E51:E52"/>
    <mergeCell ref="F51:K51"/>
    <mergeCell ref="L51:Q51"/>
    <mergeCell ref="B66:Q66"/>
    <mergeCell ref="B67:B68"/>
    <mergeCell ref="C67:C68"/>
    <mergeCell ref="D67:D68"/>
    <mergeCell ref="E67:E68"/>
    <mergeCell ref="F67:K67"/>
    <mergeCell ref="L67:Q67"/>
    <mergeCell ref="B34:Q34"/>
    <mergeCell ref="B35:B36"/>
    <mergeCell ref="C35:C36"/>
    <mergeCell ref="D35:D36"/>
    <mergeCell ref="B3:Q3"/>
    <mergeCell ref="E35:E36"/>
    <mergeCell ref="F35:K35"/>
    <mergeCell ref="L35:Q35"/>
    <mergeCell ref="B18:Q18"/>
    <mergeCell ref="B19:B20"/>
    <mergeCell ref="C19:C20"/>
    <mergeCell ref="D19:D20"/>
    <mergeCell ref="E19:E20"/>
    <mergeCell ref="F19:K19"/>
    <mergeCell ref="L19:Q19"/>
    <mergeCell ref="F5:K5"/>
  </mergeCells>
  <pageMargins left="0.43307086614173229" right="7.874015748031496E-2" top="0.70866141732283472" bottom="1.6929133858267718" header="0.31496062992125984" footer="0.31496062992125984"/>
  <pageSetup scale="52" orientation="landscape" r:id="rId1"/>
  <rowBreaks count="4" manualBreakCount="4">
    <brk id="17" min="1" max="16" man="1"/>
    <brk id="33" min="1" max="16" man="1"/>
    <brk id="49" min="1" max="16" man="1"/>
    <brk id="65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2.1.1&amp;2.1.2</vt:lpstr>
      <vt:lpstr>'2.1.1&amp;2.1.2'!Print_Area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2023-04-20T05:42:26Z</dcterms:modified>
</cp:coreProperties>
</file>